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755" windowHeight="9465" activeTab="0"/>
  </bookViews>
  <sheets>
    <sheet name="1906" sheetId="1" r:id="rId1"/>
    <sheet name="1908" sheetId="2" r:id="rId2"/>
    <sheet name="1909" sheetId="3" r:id="rId3"/>
    <sheet name="1910" sheetId="4" r:id="rId4"/>
    <sheet name="1911" sheetId="5" r:id="rId5"/>
    <sheet name="1912" sheetId="6" r:id="rId6"/>
    <sheet name="1913" sheetId="7" r:id="rId7"/>
    <sheet name="1914" sheetId="8" r:id="rId8"/>
    <sheet name="1915" sheetId="9" r:id="rId9"/>
    <sheet name="1916" sheetId="10" r:id="rId10"/>
    <sheet name="1917" sheetId="11" r:id="rId11"/>
    <sheet name="1918" sheetId="12" r:id="rId12"/>
    <sheet name="1919" sheetId="13" r:id="rId13"/>
    <sheet name="1920" sheetId="14" r:id="rId14"/>
  </sheets>
  <definedNames/>
  <calcPr fullCalcOnLoad="1"/>
</workbook>
</file>

<file path=xl/sharedStrings.xml><?xml version="1.0" encoding="utf-8"?>
<sst xmlns="http://schemas.openxmlformats.org/spreadsheetml/2006/main" count="5326" uniqueCount="676">
  <si>
    <t>Educación</t>
  </si>
  <si>
    <t>Escuelas de primera enseñanza y alumnos</t>
  </si>
  <si>
    <t xml:space="preserve">    Escuelas</t>
  </si>
  <si>
    <t xml:space="preserve">    Alumnos de ambos sexos que asisten por término medio mensual</t>
  </si>
  <si>
    <t xml:space="preserve">    Promedios de asistentes por Escuela</t>
  </si>
  <si>
    <t>Enseñanza Privada</t>
  </si>
  <si>
    <t>Asistencia total a las Escuelas de ambas clases</t>
  </si>
  <si>
    <t>Población escolar: de 6 a 12 años</t>
  </si>
  <si>
    <t>Niños de 6 a 12 años que no asisten a las Escuelas</t>
  </si>
  <si>
    <t>Alumnos asistentes y Profesores en Enseñanza Oficial</t>
  </si>
  <si>
    <t>Alumnos asistentes</t>
  </si>
  <si>
    <t>Profesores</t>
  </si>
  <si>
    <t>Proporción de alumnos por Profesor</t>
  </si>
  <si>
    <t>Escuelas Privadas por carácter confesional</t>
  </si>
  <si>
    <t>Total</t>
  </si>
  <si>
    <t xml:space="preserve">    Católicas</t>
  </si>
  <si>
    <t xml:space="preserve">    Protestantes</t>
  </si>
  <si>
    <t xml:space="preserve">    Laicas</t>
  </si>
  <si>
    <t>Gastos producidos por la Enseñanza Primaria oficial</t>
  </si>
  <si>
    <t>Gastos</t>
  </si>
  <si>
    <t xml:space="preserve">    De personal</t>
  </si>
  <si>
    <t xml:space="preserve">    De material</t>
  </si>
  <si>
    <t>Gasto por habitante</t>
  </si>
  <si>
    <t>Población de Derecho según el Censo de 1900</t>
  </si>
  <si>
    <t xml:space="preserve">    Institutos</t>
  </si>
  <si>
    <t xml:space="preserve">    Colegios incorporados</t>
  </si>
  <si>
    <t xml:space="preserve">    Aprobados</t>
  </si>
  <si>
    <t xml:space="preserve">    Suspensos</t>
  </si>
  <si>
    <t xml:space="preserve">    No presentados</t>
  </si>
  <si>
    <t>Alumnos</t>
  </si>
  <si>
    <t>Inscripciones</t>
  </si>
  <si>
    <t xml:space="preserve">    Enseñanza oficial</t>
  </si>
  <si>
    <t xml:space="preserve">    Enseñanza no oficial colegiada</t>
  </si>
  <si>
    <t xml:space="preserve">    Enseñanza no oficial libre</t>
  </si>
  <si>
    <t>Enseñanza oficial</t>
  </si>
  <si>
    <t>Enseñanza no oficial colegiada</t>
  </si>
  <si>
    <t>Enseñanza no oficial libre</t>
  </si>
  <si>
    <t>Exámenes</t>
  </si>
  <si>
    <t xml:space="preserve">    Sobresalientes</t>
  </si>
  <si>
    <t xml:space="preserve">    Notables</t>
  </si>
  <si>
    <t>Inscripciones que perdieron curso</t>
  </si>
  <si>
    <t>Sobresalientes por 100 inscripciones</t>
  </si>
  <si>
    <t>Cursos perdidos por 100 inscripciones</t>
  </si>
  <si>
    <t xml:space="preserve">    Varones</t>
  </si>
  <si>
    <t xml:space="preserve">    Hembras</t>
  </si>
  <si>
    <t>Títulos</t>
  </si>
  <si>
    <t>Total Graduandos</t>
  </si>
  <si>
    <t>Matrícula en las tres enseñanzas</t>
  </si>
  <si>
    <t xml:space="preserve">    Alumnos</t>
  </si>
  <si>
    <t xml:space="preserve">    Inscripciones</t>
  </si>
  <si>
    <t>Exámenes en las tres enseñanzas</t>
  </si>
  <si>
    <t xml:space="preserve">    Calificaciones</t>
  </si>
  <si>
    <t xml:space="preserve">        Sobresalientes</t>
  </si>
  <si>
    <t xml:space="preserve">        Notables</t>
  </si>
  <si>
    <t xml:space="preserve">        Aprobados</t>
  </si>
  <si>
    <t xml:space="preserve">    Inscripciones que perdieron curso</t>
  </si>
  <si>
    <t>Ingresos</t>
  </si>
  <si>
    <t xml:space="preserve">    Bachillerato</t>
  </si>
  <si>
    <t xml:space="preserve">    Magisterio</t>
  </si>
  <si>
    <t xml:space="preserve">    Enseñanza no oficial</t>
  </si>
  <si>
    <t>Oficial</t>
  </si>
  <si>
    <t>No Oficial</t>
  </si>
  <si>
    <t xml:space="preserve">    Filosofía y Letras</t>
  </si>
  <si>
    <t xml:space="preserve">    Ciencias</t>
  </si>
  <si>
    <t xml:space="preserve">    Derecho</t>
  </si>
  <si>
    <t xml:space="preserve">    Medicina</t>
  </si>
  <si>
    <t xml:space="preserve">    Farmacia</t>
  </si>
  <si>
    <t>Grados</t>
  </si>
  <si>
    <t>Doctorado</t>
  </si>
  <si>
    <t xml:space="preserve">    Matronas</t>
  </si>
  <si>
    <t xml:space="preserve">    Odontólogos</t>
  </si>
  <si>
    <t xml:space="preserve">    Practicantes</t>
  </si>
  <si>
    <t>Gastos e Ingresos producidos por las Universidades</t>
  </si>
  <si>
    <t xml:space="preserve">    Personal</t>
  </si>
  <si>
    <t xml:space="preserve">    Material</t>
  </si>
  <si>
    <t>Exámenes ordinarios</t>
  </si>
  <si>
    <t xml:space="preserve">    Buenos</t>
  </si>
  <si>
    <t>Exámenes extraordinarios</t>
  </si>
  <si>
    <t>Alumnos que terminaron la carrera</t>
  </si>
  <si>
    <t>Exámenes de ingreso</t>
  </si>
  <si>
    <t xml:space="preserve">    Inscripciones formalizadas</t>
  </si>
  <si>
    <t xml:space="preserve">    Suspensos o no presentados</t>
  </si>
  <si>
    <t>Inscripciones de matrícula</t>
  </si>
  <si>
    <t xml:space="preserve">    Oficial</t>
  </si>
  <si>
    <t xml:space="preserve">    No oficial</t>
  </si>
  <si>
    <t>(*) Comprende la enseñanza dada en las Escuelas Públicas, en las subvencionadas y en las de Patronato.</t>
  </si>
  <si>
    <r>
      <t xml:space="preserve">Enseñanza Oficial </t>
    </r>
    <r>
      <rPr>
        <vertAlign val="superscript"/>
        <sz val="10"/>
        <rFont val="Arial"/>
        <family val="2"/>
      </rPr>
      <t>(*)</t>
    </r>
  </si>
  <si>
    <t>Fuente: Anuario Estadístico de España 1912. Instituto Nacional de Estadística.</t>
  </si>
  <si>
    <t>Alumnos matriculados en las Universidades</t>
  </si>
  <si>
    <t>Estadística histórica madrileña en el siglo XX a través de los Anuarios del INE. 1901 - 1920</t>
  </si>
  <si>
    <t>Fuente: Anuario Estadístico de España 1915. Instituto Nacional de Estadística.</t>
  </si>
  <si>
    <t>Escuelas de Instrucción primaria, profesores y alumnos matriculados</t>
  </si>
  <si>
    <t>Total Escuelas</t>
  </si>
  <si>
    <t xml:space="preserve">    Escuelas Públicas</t>
  </si>
  <si>
    <t xml:space="preserve">        Total Nacionales</t>
  </si>
  <si>
    <t xml:space="preserve">            de niños</t>
  </si>
  <si>
    <t xml:space="preserve">            de niñas</t>
  </si>
  <si>
    <t xml:space="preserve">            de párvulos</t>
  </si>
  <si>
    <t xml:space="preserve">        De patronato</t>
  </si>
  <si>
    <t xml:space="preserve">        Voluntarias</t>
  </si>
  <si>
    <t xml:space="preserve">        Mixtos</t>
  </si>
  <si>
    <r>
      <t xml:space="preserve">    Escuelas Privadas</t>
    </r>
    <r>
      <rPr>
        <vertAlign val="superscript"/>
        <sz val="10"/>
        <rFont val="Arial"/>
        <family val="2"/>
      </rPr>
      <t xml:space="preserve"> (*)</t>
    </r>
  </si>
  <si>
    <t>(*) Se desconoce el número de profesores y alumnos que asisten a escuelas privadas en la capital.</t>
  </si>
  <si>
    <t>Nacionales</t>
  </si>
  <si>
    <t xml:space="preserve">    Graduadas</t>
  </si>
  <si>
    <t xml:space="preserve">        De niños</t>
  </si>
  <si>
    <t xml:space="preserve">        De niñas</t>
  </si>
  <si>
    <t xml:space="preserve">    Unitarias</t>
  </si>
  <si>
    <t xml:space="preserve">    De párvulos</t>
  </si>
  <si>
    <t>Patronato de adultos</t>
  </si>
  <si>
    <t xml:space="preserve">    De varones</t>
  </si>
  <si>
    <t xml:space="preserve">    De hembras</t>
  </si>
  <si>
    <t>Gastos producidos al Estado por la enseñanza primaria oficial</t>
  </si>
  <si>
    <t xml:space="preserve">Población de derecho, según el Censo de 1910 </t>
  </si>
  <si>
    <t xml:space="preserve">    de personal</t>
  </si>
  <si>
    <t xml:space="preserve">    de material</t>
  </si>
  <si>
    <t>Matriculados a principio del curso</t>
  </si>
  <si>
    <t xml:space="preserve">    Ciegos</t>
  </si>
  <si>
    <t xml:space="preserve">        Varones</t>
  </si>
  <si>
    <t xml:space="preserve">        Hembras</t>
  </si>
  <si>
    <t xml:space="preserve">    Sordomudos</t>
  </si>
  <si>
    <t>Profesores, ayudantes y auxiliares</t>
  </si>
  <si>
    <t xml:space="preserve">    De ciegos</t>
  </si>
  <si>
    <t xml:space="preserve">    De sordomudos</t>
  </si>
  <si>
    <t>San Isidro</t>
  </si>
  <si>
    <t>Cardenal Cisneros</t>
  </si>
  <si>
    <t>Colegios incorporados</t>
  </si>
  <si>
    <t>Inscripciones de matrículas</t>
  </si>
  <si>
    <t xml:space="preserve">    Totales</t>
  </si>
  <si>
    <t>Exámenes ordinarios y extraordinarios</t>
  </si>
  <si>
    <t>Inscripciones que han perdido curso</t>
  </si>
  <si>
    <t>Grados de Bachiller conferidos</t>
  </si>
  <si>
    <t>Títulos expedidos</t>
  </si>
  <si>
    <t>Derecho</t>
  </si>
  <si>
    <t>Medicina</t>
  </si>
  <si>
    <t>Filosofía y Letras</t>
  </si>
  <si>
    <t>Ciencias</t>
  </si>
  <si>
    <t>Farmacia</t>
  </si>
  <si>
    <t>Practicantes</t>
  </si>
  <si>
    <t>Matronas</t>
  </si>
  <si>
    <t>Odontólogos</t>
  </si>
  <si>
    <t xml:space="preserve">    Enseñanza no oficial </t>
  </si>
  <si>
    <t>Grados conferidos</t>
  </si>
  <si>
    <t xml:space="preserve">    Licenciados</t>
  </si>
  <si>
    <t xml:space="preserve">    Doctores</t>
  </si>
  <si>
    <t>Escuelas normales de maestros</t>
  </si>
  <si>
    <t>Total de reválidas</t>
  </si>
  <si>
    <t>Escuelas normales de maestras</t>
  </si>
  <si>
    <t>Inscripciones a fin de curso</t>
  </si>
  <si>
    <t xml:space="preserve">Resultados de los Exámenes </t>
  </si>
  <si>
    <t>Títulos conferidos</t>
  </si>
  <si>
    <t>Escuela Superior de Arquitectura</t>
  </si>
  <si>
    <t>Alumnos de enseñanza oficial</t>
  </si>
  <si>
    <t>Población de hecho por Instrucción elemental</t>
  </si>
  <si>
    <t>Habitantes total</t>
  </si>
  <si>
    <t>Saben</t>
  </si>
  <si>
    <t xml:space="preserve">    Leer</t>
  </si>
  <si>
    <t xml:space="preserve">    Leer y escribir</t>
  </si>
  <si>
    <t xml:space="preserve">    No saben leer</t>
  </si>
  <si>
    <t xml:space="preserve">    No constan</t>
  </si>
  <si>
    <t>Tanto por cien que no saben leer ni escribir</t>
  </si>
  <si>
    <t>Fuente: Anuario Estadístico de España 1916. Instituto Nacional de Estadística.</t>
  </si>
  <si>
    <t>Escuelas Nacionales</t>
  </si>
  <si>
    <t xml:space="preserve">        Mixtas</t>
  </si>
  <si>
    <t xml:space="preserve">        Párvulos</t>
  </si>
  <si>
    <t xml:space="preserve">    Servidas interinamente</t>
  </si>
  <si>
    <t xml:space="preserve">    Cerradas</t>
  </si>
  <si>
    <t xml:space="preserve">    Clases de adultos</t>
  </si>
  <si>
    <t xml:space="preserve">    Clases de fundación a Patronato asimiladas a nacionales</t>
  </si>
  <si>
    <t>Escuelas</t>
  </si>
  <si>
    <t xml:space="preserve">    De carácter voluntario</t>
  </si>
  <si>
    <t xml:space="preserve">    Privadas</t>
  </si>
  <si>
    <t xml:space="preserve">        Subvencionadas</t>
  </si>
  <si>
    <t xml:space="preserve">        Españolas</t>
  </si>
  <si>
    <t xml:space="preserve">        Extranjeras</t>
  </si>
  <si>
    <t>Matriculados en el último curso</t>
  </si>
  <si>
    <t xml:space="preserve">    Niños</t>
  </si>
  <si>
    <t xml:space="preserve">    Niñas</t>
  </si>
  <si>
    <t>Asistencia media en el último curso</t>
  </si>
  <si>
    <t xml:space="preserve">    Adultos</t>
  </si>
  <si>
    <t>Maestros</t>
  </si>
  <si>
    <t>Maestras</t>
  </si>
  <si>
    <t>Total en ambas clases</t>
  </si>
  <si>
    <t xml:space="preserve">        En activo</t>
  </si>
  <si>
    <t xml:space="preserve">        Sustituidos</t>
  </si>
  <si>
    <t>Población para 1916</t>
  </si>
  <si>
    <t>Total general de gastos</t>
  </si>
  <si>
    <t xml:space="preserve">    Total gastos de personal</t>
  </si>
  <si>
    <t xml:space="preserve">        Total asignaciones para nóminas de maestros</t>
  </si>
  <si>
    <t xml:space="preserve">        Retribuciones, premios y aumentos</t>
  </si>
  <si>
    <t xml:space="preserve">        Importe anual de gratificaciones por enseñanza de adultos</t>
  </si>
  <si>
    <t xml:space="preserve">    Material </t>
  </si>
  <si>
    <t>Exámenes de Ingreso</t>
  </si>
  <si>
    <t xml:space="preserve">    Total de inscripciones en las épocas ordinarias y extraordinarias</t>
  </si>
  <si>
    <t xml:space="preserve">    Total de aprobados</t>
  </si>
  <si>
    <t xml:space="preserve">    Total de alumnos que no han podido ingresar por suspensos y no presentados</t>
  </si>
  <si>
    <t>Inscripciones de matrículas a fin de curso</t>
  </si>
  <si>
    <t>Escuelas normales de Maestros</t>
  </si>
  <si>
    <t xml:space="preserve">    Enseñanza libre</t>
  </si>
  <si>
    <t>Escuelas normales de Maestras</t>
  </si>
  <si>
    <t>Escuela de Veterinaria</t>
  </si>
  <si>
    <t>Escuela de Comercio</t>
  </si>
  <si>
    <t>Escuela superior de Arquitectura</t>
  </si>
  <si>
    <t xml:space="preserve">        Suspensos o no presentados</t>
  </si>
  <si>
    <t xml:space="preserve">    Ordinarios</t>
  </si>
  <si>
    <t xml:space="preserve">        Buenos</t>
  </si>
  <si>
    <t xml:space="preserve">        Suspensos</t>
  </si>
  <si>
    <t xml:space="preserve">    Extraordinarios</t>
  </si>
  <si>
    <t>Escuela municipal de sordomudos y ciegos</t>
  </si>
  <si>
    <t>Centro instructivo y protector de ciegos</t>
  </si>
  <si>
    <t>Colegio de la Purísima Concepción</t>
  </si>
  <si>
    <t>Colegio de Santa Catalina de los Donados</t>
  </si>
  <si>
    <t>Asociación de sordomudos</t>
  </si>
  <si>
    <t>Alumnos matriculados a principios de curso</t>
  </si>
  <si>
    <t xml:space="preserve">    de ciegos</t>
  </si>
  <si>
    <t xml:space="preserve">    de sordomudos</t>
  </si>
  <si>
    <t>Auxiliares y ayudantes</t>
  </si>
  <si>
    <t>Asignación anual</t>
  </si>
  <si>
    <t xml:space="preserve">    del Estado</t>
  </si>
  <si>
    <t xml:space="preserve">    de la Provincia</t>
  </si>
  <si>
    <t xml:space="preserve">    del Municipio</t>
  </si>
  <si>
    <t>Subvenciones particulares</t>
  </si>
  <si>
    <t>Escuela de Artes y Oficios con peritaje artístico-industrial</t>
  </si>
  <si>
    <t>Total de premios</t>
  </si>
  <si>
    <t>Derechos Académicos</t>
  </si>
  <si>
    <t xml:space="preserve">    Abonados</t>
  </si>
  <si>
    <t xml:space="preserve">    No abonados</t>
  </si>
  <si>
    <t>Títulos obtenidos</t>
  </si>
  <si>
    <t>Varones</t>
  </si>
  <si>
    <t>Hembras</t>
  </si>
  <si>
    <t>(*) Datos del Censo de 1910.</t>
  </si>
  <si>
    <t>Fuente: Anuario Estadístico de España 1917. Instituto Nacional de Estadística.</t>
  </si>
  <si>
    <t>Enfermeros</t>
  </si>
  <si>
    <t>Fuente: Anuario Estadístico de España 1918. Instituto Nacional de Estadística.</t>
  </si>
  <si>
    <t>Establecimientos de enseñanza y educación de sordomudos y ciegos. 1918</t>
  </si>
  <si>
    <t xml:space="preserve">Población </t>
  </si>
  <si>
    <t>Fuente: Anuario Estadístico de España 1919. Instituto Nacional de Estadística.</t>
  </si>
  <si>
    <t>Terminaron el grado</t>
  </si>
  <si>
    <t>Terminaron la Carrera</t>
  </si>
  <si>
    <t xml:space="preserve">Gastos producidos al Estado por la enseñanza primaria oficial </t>
  </si>
  <si>
    <t>Población calculada en millares de habitantes</t>
  </si>
  <si>
    <t>Fuente: Anuario Estadístico de España 1920. Instituto Nacional de Estadística.</t>
  </si>
  <si>
    <t>Población de hecho por Instrucción elemental. 1917</t>
  </si>
  <si>
    <t>Número de alumnos por 1.000 habitantes</t>
  </si>
  <si>
    <t>Instituto Nacional de anormales y especial de sordomudos y ciegos</t>
  </si>
  <si>
    <t>Total Graduados</t>
  </si>
  <si>
    <t xml:space="preserve">Inscripciones de matrícula  </t>
  </si>
  <si>
    <t>Época ordinaria</t>
  </si>
  <si>
    <t>Época extraordinaria</t>
  </si>
  <si>
    <r>
      <t>1909</t>
    </r>
    <r>
      <rPr>
        <vertAlign val="superscript"/>
        <sz val="10"/>
        <rFont val="Arial"/>
        <family val="2"/>
      </rPr>
      <t xml:space="preserve"> (*)</t>
    </r>
  </si>
  <si>
    <t>(*) Curso 1909-1910.</t>
  </si>
  <si>
    <t>Población de los Distritos universitarios</t>
  </si>
  <si>
    <t>Centros de enseñanza oficial y de no oficial colegiada</t>
  </si>
  <si>
    <r>
      <t>Gastos e ingresos en Institutos por clases de enseñanza. 1909</t>
    </r>
    <r>
      <rPr>
        <b/>
        <vertAlign val="superscript"/>
        <sz val="12"/>
        <rFont val="Arial"/>
        <family val="2"/>
      </rPr>
      <t xml:space="preserve"> (*)</t>
    </r>
  </si>
  <si>
    <r>
      <t>Alumnos clasificados por Facultades. 1909</t>
    </r>
    <r>
      <rPr>
        <b/>
        <vertAlign val="superscript"/>
        <sz val="12"/>
        <rFont val="Arial"/>
        <family val="2"/>
      </rPr>
      <t xml:space="preserve"> (*)</t>
    </r>
  </si>
  <si>
    <r>
      <t xml:space="preserve">Exámenes verificados en las Universidades. 1909 </t>
    </r>
    <r>
      <rPr>
        <b/>
        <vertAlign val="superscript"/>
        <sz val="12"/>
        <rFont val="Arial"/>
        <family val="2"/>
      </rPr>
      <t>(*)</t>
    </r>
  </si>
  <si>
    <r>
      <t xml:space="preserve">Grados conferidos y Títulos expedidos en las Universidades. 1909 </t>
    </r>
    <r>
      <rPr>
        <b/>
        <vertAlign val="superscript"/>
        <sz val="12"/>
        <rFont val="Arial"/>
        <family val="2"/>
      </rPr>
      <t>(*)</t>
    </r>
  </si>
  <si>
    <t>Alumnos matriculados en las Universidades y Títulos expedidos, tanto oficial como no oficialmente. 1909 (*)</t>
  </si>
  <si>
    <t>Número de grados, reválidas y Títulos expedidos por las Universidades en todas las Facultades y carreras. 1909 (*)</t>
  </si>
  <si>
    <t>Grados y reválidas</t>
  </si>
  <si>
    <t xml:space="preserve">    Facultades</t>
  </si>
  <si>
    <t xml:space="preserve">    Carreras</t>
  </si>
  <si>
    <r>
      <t>1906</t>
    </r>
    <r>
      <rPr>
        <vertAlign val="superscript"/>
        <sz val="10"/>
        <rFont val="Arial"/>
        <family val="2"/>
      </rPr>
      <t xml:space="preserve"> (*)</t>
    </r>
  </si>
  <si>
    <t>(*) Curso 1906-1907.</t>
  </si>
  <si>
    <t>Alumnos matriculados</t>
  </si>
  <si>
    <t>Exámenes de ingreso en las Escuelas Normales de maestros y maestras por Distritos universitarios</t>
  </si>
  <si>
    <t>Normales de maestros</t>
  </si>
  <si>
    <t xml:space="preserve">    Alumnos aprobados</t>
  </si>
  <si>
    <t xml:space="preserve">    Alumnos suspensos y no presentados</t>
  </si>
  <si>
    <t xml:space="preserve">    Total de alumnos</t>
  </si>
  <si>
    <t>Normales de maestras</t>
  </si>
  <si>
    <t>Grado elemental</t>
  </si>
  <si>
    <t>Grado superior</t>
  </si>
  <si>
    <t>Total de alumnos matriculados</t>
  </si>
  <si>
    <t>Matrícula de la enseñanza oficial y no oficial correspondiente a las Escuales Normales de Maestros</t>
  </si>
  <si>
    <t>Matrícula de la enseñanza oficial y no oficial correspondiente a las Escuales Normales de Maestras</t>
  </si>
  <si>
    <r>
      <t xml:space="preserve">1914 </t>
    </r>
    <r>
      <rPr>
        <vertAlign val="superscript"/>
        <sz val="10"/>
        <rFont val="Arial"/>
        <family val="2"/>
      </rPr>
      <t>(*)</t>
    </r>
  </si>
  <si>
    <t>(*) A 31 de diciembre de 1914.</t>
  </si>
  <si>
    <r>
      <t xml:space="preserve">1914 </t>
    </r>
    <r>
      <rPr>
        <vertAlign val="superscript"/>
        <sz val="10"/>
        <rFont val="Arial"/>
        <family val="2"/>
      </rPr>
      <t>(2)</t>
    </r>
  </si>
  <si>
    <t>Maestros de las Escuelas en las capitales de provincia</t>
  </si>
  <si>
    <t>Alumnos matriculados en las Escuelas de las capitales de provincias</t>
  </si>
  <si>
    <r>
      <t>1909</t>
    </r>
    <r>
      <rPr>
        <vertAlign val="superscript"/>
        <sz val="10"/>
        <rFont val="Arial"/>
        <family val="2"/>
      </rPr>
      <t xml:space="preserve"> (2)</t>
    </r>
  </si>
  <si>
    <r>
      <t xml:space="preserve">Población media que corresponde a cada Centro de Segunda enseñanza </t>
    </r>
    <r>
      <rPr>
        <vertAlign val="superscript"/>
        <sz val="10"/>
        <rFont val="Arial"/>
        <family val="2"/>
      </rPr>
      <t>(3)</t>
    </r>
  </si>
  <si>
    <t>(2) Curso 1909-1910.</t>
  </si>
  <si>
    <t>(3) Población de Derecho según el Censo de 1900</t>
  </si>
  <si>
    <r>
      <t>Alumnos y exámenes por carreras universitarias. 1914</t>
    </r>
    <r>
      <rPr>
        <b/>
        <vertAlign val="superscript"/>
        <sz val="12"/>
        <rFont val="Arial"/>
        <family val="2"/>
      </rPr>
      <t xml:space="preserve"> (*)</t>
    </r>
  </si>
  <si>
    <t>(*) Curso 1914-1915.</t>
  </si>
  <si>
    <t>Escuela Central de Ingenieros Industriales</t>
  </si>
  <si>
    <t xml:space="preserve">    Oficiales</t>
  </si>
  <si>
    <t xml:space="preserve">    No oficiales</t>
  </si>
  <si>
    <t>Resultado de los exámenes</t>
  </si>
  <si>
    <t xml:space="preserve">    Muy buenos</t>
  </si>
  <si>
    <t xml:space="preserve">    Sin examen y suspensos</t>
  </si>
  <si>
    <t>-</t>
  </si>
  <si>
    <t xml:space="preserve">    Inscripciones que han perdido curso</t>
  </si>
  <si>
    <t xml:space="preserve">         Varones</t>
  </si>
  <si>
    <t xml:space="preserve">         Hembras</t>
  </si>
  <si>
    <t>Total inscripciones a fin de curso</t>
  </si>
  <si>
    <t>Resultados de los exámenes ordinarios y extraordinarios</t>
  </si>
  <si>
    <r>
      <t>Real Conservatorio de Música y Declamación. 1914</t>
    </r>
    <r>
      <rPr>
        <b/>
        <vertAlign val="superscript"/>
        <sz val="12"/>
        <rFont val="Arial"/>
        <family val="2"/>
      </rPr>
      <t xml:space="preserve"> (*)</t>
    </r>
  </si>
  <si>
    <t>Sección de Música</t>
  </si>
  <si>
    <t>Sección de Declamación</t>
  </si>
  <si>
    <r>
      <t>Escuela de Estudios Superiores de Magisterio. 1914</t>
    </r>
    <r>
      <rPr>
        <b/>
        <vertAlign val="superscript"/>
        <sz val="12"/>
        <rFont val="Arial"/>
        <family val="2"/>
      </rPr>
      <t xml:space="preserve"> (*)</t>
    </r>
  </si>
  <si>
    <t>Letras</t>
  </si>
  <si>
    <t>Labores</t>
  </si>
  <si>
    <t>Solicitudes de ingreso</t>
  </si>
  <si>
    <t>Aprobados</t>
  </si>
  <si>
    <t xml:space="preserve">    Primer ejercicio</t>
  </si>
  <si>
    <t xml:space="preserve">    Segundo ejercicio</t>
  </si>
  <si>
    <t xml:space="preserve">    Tercer ejercicio</t>
  </si>
  <si>
    <t>Matrículas</t>
  </si>
  <si>
    <t xml:space="preserve">    Primer año</t>
  </si>
  <si>
    <t xml:space="preserve">    Segundo año</t>
  </si>
  <si>
    <t xml:space="preserve">    Tercer año</t>
  </si>
  <si>
    <t>Títulos expedidos de la promoción</t>
  </si>
  <si>
    <t>Asuntos económicos</t>
  </si>
  <si>
    <t xml:space="preserve">         Docente</t>
  </si>
  <si>
    <t xml:space="preserve">         Administrativo y subalterno</t>
  </si>
  <si>
    <t xml:space="preserve">    Alquiler del edificio</t>
  </si>
  <si>
    <t xml:space="preserve">    Becas a los alumnos</t>
  </si>
  <si>
    <t xml:space="preserve">         De enseñanza</t>
  </si>
  <si>
    <t xml:space="preserve">         De oficina</t>
  </si>
  <si>
    <r>
      <t xml:space="preserve">1913 </t>
    </r>
    <r>
      <rPr>
        <vertAlign val="superscript"/>
        <sz val="10"/>
        <rFont val="Arial"/>
        <family val="2"/>
      </rPr>
      <t>(*)</t>
    </r>
  </si>
  <si>
    <t>(*) Curso 1913-1914.</t>
  </si>
  <si>
    <t>Escuela Especial de Pintura, Escultura y Grabado</t>
  </si>
  <si>
    <t>Exámenes (diplomas)</t>
  </si>
  <si>
    <t>Oposiciones a premios y títulos de profesor de dibujo</t>
  </si>
  <si>
    <t>De 500 pesetas</t>
  </si>
  <si>
    <t>De 250 pesetas</t>
  </si>
  <si>
    <t>Medallas</t>
  </si>
  <si>
    <t>Accesits</t>
  </si>
  <si>
    <t>Diplomas</t>
  </si>
  <si>
    <t>Ingresos (pesetas)</t>
  </si>
  <si>
    <t>Gastos (pesetas)</t>
  </si>
  <si>
    <t>Número de inscripciones</t>
  </si>
  <si>
    <r>
      <t xml:space="preserve">Generales </t>
    </r>
    <r>
      <rPr>
        <vertAlign val="superscript"/>
        <sz val="10"/>
        <rFont val="Arial"/>
        <family val="2"/>
      </rPr>
      <t>(2)</t>
    </r>
  </si>
  <si>
    <r>
      <t xml:space="preserve">Escuela del Hogar y Profesional de la mujer. 1914 </t>
    </r>
    <r>
      <rPr>
        <b/>
        <vertAlign val="superscript"/>
        <sz val="12"/>
        <rFont val="Arial"/>
        <family val="2"/>
      </rPr>
      <t>(1)</t>
    </r>
  </si>
  <si>
    <r>
      <t xml:space="preserve">Del Hogar </t>
    </r>
    <r>
      <rPr>
        <vertAlign val="superscript"/>
        <sz val="10"/>
        <rFont val="Arial"/>
        <family val="2"/>
      </rPr>
      <t>(3)</t>
    </r>
  </si>
  <si>
    <r>
      <t xml:space="preserve">Profesionales comerciales </t>
    </r>
    <r>
      <rPr>
        <vertAlign val="superscript"/>
        <sz val="10"/>
        <rFont val="Arial"/>
        <family val="2"/>
      </rPr>
      <t>(4)</t>
    </r>
  </si>
  <si>
    <r>
      <t xml:space="preserve">Artístico industriales </t>
    </r>
    <r>
      <rPr>
        <vertAlign val="superscript"/>
        <sz val="10"/>
        <rFont val="Arial"/>
        <family val="2"/>
      </rPr>
      <t>(5)</t>
    </r>
  </si>
  <si>
    <t>(1) Curso 1914-1915.</t>
  </si>
  <si>
    <t>(2) Enseñanzas generales (primero y segundo grupo)</t>
  </si>
  <si>
    <t>(3) Enseñanzas del Hogar (primero y segundo grupo)</t>
  </si>
  <si>
    <t>(4) Enseñanzas profesionales comerciales (primero y segundo curso).</t>
  </si>
  <si>
    <t>(5) Enseñanzas artístico-industriales.</t>
  </si>
  <si>
    <t>Número de las alumnas incluidas en las relaciones de aptitud y calificación obtenida</t>
  </si>
  <si>
    <t>Notables</t>
  </si>
  <si>
    <t>Sobresalientes</t>
  </si>
  <si>
    <t>Número de las no incluidas en las relaciones de aptitud</t>
  </si>
  <si>
    <t>Resumen</t>
  </si>
  <si>
    <t>Han ganado curso</t>
  </si>
  <si>
    <t>No han ganado curso</t>
  </si>
  <si>
    <t>Premios adjudicados previa oposición</t>
  </si>
  <si>
    <t>Premios</t>
  </si>
  <si>
    <t>Accésit</t>
  </si>
  <si>
    <t>Escuela Nacional de Artes Gráficas</t>
  </si>
  <si>
    <t>(2) No hay exámenes de curso.</t>
  </si>
  <si>
    <t>Oficiales</t>
  </si>
  <si>
    <t>No oficiales</t>
  </si>
  <si>
    <t>Total de inscripciones a fin de curso</t>
  </si>
  <si>
    <r>
      <t>Resultados de los exámenes ordinarios y extraordinarios</t>
    </r>
    <r>
      <rPr>
        <vertAlign val="superscript"/>
        <sz val="10"/>
        <rFont val="Arial"/>
        <family val="2"/>
      </rPr>
      <t xml:space="preserve"> (2)</t>
    </r>
  </si>
  <si>
    <r>
      <t xml:space="preserve">1914 </t>
    </r>
    <r>
      <rPr>
        <vertAlign val="superscript"/>
        <sz val="10"/>
        <rFont val="Arial"/>
        <family val="2"/>
      </rPr>
      <t>(1)</t>
    </r>
  </si>
  <si>
    <t>Suspensos</t>
  </si>
  <si>
    <t>Escuela Central de Idiomas</t>
  </si>
  <si>
    <t>Del Estado</t>
  </si>
  <si>
    <t>De la Provincia</t>
  </si>
  <si>
    <t>Del Ayuntamiento</t>
  </si>
  <si>
    <r>
      <t>Establecimientos de enseñanza y educación de sordomudos y ciegos. 1913</t>
    </r>
    <r>
      <rPr>
        <b/>
        <vertAlign val="superscript"/>
        <sz val="12"/>
        <rFont val="Arial"/>
        <family val="2"/>
      </rPr>
      <t xml:space="preserve"> (1)</t>
    </r>
  </si>
  <si>
    <t>(1) Curso 1913-1914.</t>
  </si>
  <si>
    <t>Escuela especial de Ingenieros de Caminos, Canales y Puertos</t>
  </si>
  <si>
    <t>(*) Curso 1910-1911.</t>
  </si>
  <si>
    <r>
      <t xml:space="preserve">1910 </t>
    </r>
    <r>
      <rPr>
        <vertAlign val="superscript"/>
        <sz val="10"/>
        <rFont val="Arial"/>
        <family val="2"/>
      </rPr>
      <t>(*)</t>
    </r>
  </si>
  <si>
    <t>Inscripciones formalizadas</t>
  </si>
  <si>
    <t>Desaprobados o no presentados</t>
  </si>
  <si>
    <t>Número de inscripciones de matrícula</t>
  </si>
  <si>
    <t>Muy buenos</t>
  </si>
  <si>
    <t>Buenos</t>
  </si>
  <si>
    <t>Desaprobados</t>
  </si>
  <si>
    <t>Número de alumnos que terminaron la carrera</t>
  </si>
  <si>
    <r>
      <t xml:space="preserve">1911 </t>
    </r>
    <r>
      <rPr>
        <vertAlign val="superscript"/>
        <sz val="10"/>
        <rFont val="Arial"/>
        <family val="2"/>
      </rPr>
      <t>(*)</t>
    </r>
  </si>
  <si>
    <t>(*) Curso 1911-1912.</t>
  </si>
  <si>
    <r>
      <t xml:space="preserve">1912 </t>
    </r>
    <r>
      <rPr>
        <vertAlign val="superscript"/>
        <sz val="10"/>
        <rFont val="Arial"/>
        <family val="2"/>
      </rPr>
      <t>(*)</t>
    </r>
  </si>
  <si>
    <t>(*) Curso 1912-1913.</t>
  </si>
  <si>
    <t>Escuela de Ayudantes de Obras Públicas</t>
  </si>
  <si>
    <t>Ordinarios</t>
  </si>
  <si>
    <t>Extraordinarios</t>
  </si>
  <si>
    <t>Calificaciones</t>
  </si>
  <si>
    <t>Escuela Especial de Ingenieros de Minas</t>
  </si>
  <si>
    <t>Ingreso</t>
  </si>
  <si>
    <t>Primer año</t>
  </si>
  <si>
    <t>Segundo año</t>
  </si>
  <si>
    <t>Tercer año</t>
  </si>
  <si>
    <t>Cuarto año</t>
  </si>
  <si>
    <t>Quinto año</t>
  </si>
  <si>
    <t>Calificaciones obtenidas en los exámenes de junio y septiembre</t>
  </si>
  <si>
    <t>Número de asignaturas (grupos)</t>
  </si>
  <si>
    <t>Desaprobados y no presentados</t>
  </si>
  <si>
    <t>Número de asignaturas</t>
  </si>
  <si>
    <t>Escuela Especial de Ingenieros de Montes</t>
  </si>
  <si>
    <t>De las que se solicitó examen</t>
  </si>
  <si>
    <t>No aprobadas o en las que no se presentaron</t>
  </si>
  <si>
    <t>Sesaprobados</t>
  </si>
  <si>
    <t>Aprobadas</t>
  </si>
  <si>
    <t>Pruebas (calificación de fin de curso)</t>
  </si>
  <si>
    <t>Escuela Especial de Ingenieros Agrónomos</t>
  </si>
  <si>
    <t>Escuela de Ingenieros de Caminos, Canales y Puertos y Escuela de Ayudantes de Obras públicas</t>
  </si>
  <si>
    <t>Gastos de los establecimientos docentes que dependen del Ministerio de Fomento. 1915</t>
  </si>
  <si>
    <t>Personal</t>
  </si>
  <si>
    <t>Material</t>
  </si>
  <si>
    <t>Pesetas</t>
  </si>
  <si>
    <t>Escuela Oficial de Telegrafía</t>
  </si>
  <si>
    <t>Resultado de los exámenes de ingreso</t>
  </si>
  <si>
    <t>Suspensos o no presentados</t>
  </si>
  <si>
    <t>Estudios elementales</t>
  </si>
  <si>
    <t>Enseñanza no oficial</t>
  </si>
  <si>
    <t>Estudios superiores</t>
  </si>
  <si>
    <r>
      <t xml:space="preserve">Enseñanza oficial </t>
    </r>
    <r>
      <rPr>
        <vertAlign val="superscript"/>
        <sz val="10"/>
        <rFont val="Arial"/>
        <family val="2"/>
      </rPr>
      <t>(2)</t>
    </r>
  </si>
  <si>
    <t>(2) Durante este curso no se hizo convocatoria para alumnos oficiales de estos estudios.</t>
  </si>
  <si>
    <r>
      <t>Enseñanza oficial</t>
    </r>
    <r>
      <rPr>
        <vertAlign val="superscript"/>
        <sz val="10"/>
        <rFont val="Arial"/>
        <family val="2"/>
      </rPr>
      <t xml:space="preserve"> (3)</t>
    </r>
  </si>
  <si>
    <t>(3) El Reglamento sólo admite 10 alumnos oficiales como máximo.</t>
  </si>
  <si>
    <t xml:space="preserve">    Maestros Nacionales que cobran sus haberes en todo o en parte del Tesoro Público</t>
  </si>
  <si>
    <t>(*) Maestros Nacionales que cobran sus haberes en todo o en parte del Tesoro Público en 31 de diciembre de 1916.</t>
  </si>
  <si>
    <t xml:space="preserve">        Maestros</t>
  </si>
  <si>
    <t xml:space="preserve">    Con defecto físico en activo servicio</t>
  </si>
  <si>
    <t xml:space="preserve">    Sin título profesional en activo servicio</t>
  </si>
  <si>
    <t xml:space="preserve">        Religiosos</t>
  </si>
  <si>
    <t xml:space="preserve">    De Patronato de escuelas asimiladas</t>
  </si>
  <si>
    <t xml:space="preserve">        No oficiales</t>
  </si>
  <si>
    <t xml:space="preserve">    Maestros de escuelas</t>
  </si>
  <si>
    <t>Instrucción primaria. Escuelas</t>
  </si>
  <si>
    <t>Instrucción primaria. Matrículas y Asistencia</t>
  </si>
  <si>
    <r>
      <t xml:space="preserve">Instrucción primaria. Maestros clasificados por sexos. 1916 </t>
    </r>
    <r>
      <rPr>
        <b/>
        <vertAlign val="superscript"/>
        <sz val="12"/>
        <rFont val="Arial"/>
        <family val="2"/>
      </rPr>
      <t>(*)</t>
    </r>
  </si>
  <si>
    <t>Instrucción primaria. Gastos producidos al Estado</t>
  </si>
  <si>
    <t>(1) El Distrito universitario de Madrid comprende los Instituto de San Isidro y Cardenal Cisneros y los de las provincias de Ciudad Real, Cuenca, Guadalajara, Segovia y Toledo.</t>
  </si>
  <si>
    <t>Alumnos por tipo de enseñanza. Porcentajes</t>
  </si>
  <si>
    <t>Resultado de los exámenes. Porcentajes</t>
  </si>
  <si>
    <r>
      <t xml:space="preserve">1915 </t>
    </r>
    <r>
      <rPr>
        <vertAlign val="superscript"/>
        <sz val="10"/>
        <rFont val="Arial"/>
        <family val="2"/>
      </rPr>
      <t>(2)</t>
    </r>
  </si>
  <si>
    <t>(*) El Distrito universitario de Madrid comprende los Instituto de San Isidro y Cardenal Cisneros y los de las provincias de Ciudad Real, Cuenca, Guadalajara, Segovia y Toledo.</t>
  </si>
  <si>
    <t>(2) Curso 1915-1916.</t>
  </si>
  <si>
    <r>
      <t xml:space="preserve">1915 </t>
    </r>
    <r>
      <rPr>
        <vertAlign val="superscript"/>
        <sz val="10"/>
        <rFont val="Arial"/>
        <family val="2"/>
      </rPr>
      <t>(*)</t>
    </r>
  </si>
  <si>
    <t>(*) Curso 1915-1916.</t>
  </si>
  <si>
    <t>Ingreso. Exámenes y Calificaciones</t>
  </si>
  <si>
    <t>Matemáticas</t>
  </si>
  <si>
    <t>Suspensos y no presentados</t>
  </si>
  <si>
    <t>Dibujos</t>
  </si>
  <si>
    <t>Idiomas</t>
  </si>
  <si>
    <t>Ingresados</t>
  </si>
  <si>
    <t>Escuela</t>
  </si>
  <si>
    <r>
      <t>Real Conservatorio de Música y Declamación. 1915</t>
    </r>
    <r>
      <rPr>
        <b/>
        <vertAlign val="superscript"/>
        <sz val="12"/>
        <rFont val="Arial"/>
        <family val="2"/>
      </rPr>
      <t xml:space="preserve"> (*)</t>
    </r>
  </si>
  <si>
    <r>
      <t>Escuela de Estudios Superiores de Magisterio. 1915</t>
    </r>
    <r>
      <rPr>
        <b/>
        <vertAlign val="superscript"/>
        <sz val="12"/>
        <rFont val="Arial"/>
        <family val="2"/>
      </rPr>
      <t xml:space="preserve"> (*)</t>
    </r>
  </si>
  <si>
    <r>
      <t xml:space="preserve">Escuela del Hogar y Profesional de la mujer. 1915 </t>
    </r>
    <r>
      <rPr>
        <b/>
        <vertAlign val="superscript"/>
        <sz val="12"/>
        <rFont val="Arial"/>
        <family val="2"/>
      </rPr>
      <t>(1)</t>
    </r>
  </si>
  <si>
    <t>(1) Curso 1915-1916.</t>
  </si>
  <si>
    <r>
      <t xml:space="preserve">Institutriz </t>
    </r>
    <r>
      <rPr>
        <vertAlign val="superscript"/>
        <sz val="10"/>
        <rFont val="Arial"/>
        <family val="2"/>
      </rPr>
      <t>(2)</t>
    </r>
  </si>
  <si>
    <t>(2) Carrera de institutriz (primer año)</t>
  </si>
  <si>
    <t>(4) Enseñanzas del Hogar (primero y segundo grupo)</t>
  </si>
  <si>
    <t>(5) Enseñanzas profesionales comerciales (primero y segundo curso).</t>
  </si>
  <si>
    <t>(6) Enseñanzas artístico-industriales.</t>
  </si>
  <si>
    <r>
      <t xml:space="preserve">Generales </t>
    </r>
    <r>
      <rPr>
        <vertAlign val="superscript"/>
        <sz val="10"/>
        <rFont val="Arial"/>
        <family val="2"/>
      </rPr>
      <t>(3)</t>
    </r>
  </si>
  <si>
    <r>
      <t xml:space="preserve">Del Hogar </t>
    </r>
    <r>
      <rPr>
        <vertAlign val="superscript"/>
        <sz val="10"/>
        <rFont val="Arial"/>
        <family val="2"/>
      </rPr>
      <t>(4)</t>
    </r>
  </si>
  <si>
    <r>
      <t xml:space="preserve">Profesionales comerciales </t>
    </r>
    <r>
      <rPr>
        <vertAlign val="superscript"/>
        <sz val="10"/>
        <rFont val="Arial"/>
        <family val="2"/>
      </rPr>
      <t>(5)</t>
    </r>
  </si>
  <si>
    <r>
      <t xml:space="preserve">Artístico industriales </t>
    </r>
    <r>
      <rPr>
        <vertAlign val="superscript"/>
        <sz val="10"/>
        <rFont val="Arial"/>
        <family val="2"/>
      </rPr>
      <t>(6)</t>
    </r>
  </si>
  <si>
    <t>(3) Enseñanzas generales (primero y segundo año)</t>
  </si>
  <si>
    <r>
      <t xml:space="preserve">1915 </t>
    </r>
    <r>
      <rPr>
        <vertAlign val="superscript"/>
        <sz val="10"/>
        <rFont val="Arial"/>
        <family val="2"/>
      </rPr>
      <t>(1)</t>
    </r>
  </si>
  <si>
    <r>
      <t>Resultados de los exámenes ordinarios y extraordinarios</t>
    </r>
    <r>
      <rPr>
        <vertAlign val="superscript"/>
        <sz val="10"/>
        <rFont val="Arial"/>
        <family val="2"/>
      </rPr>
      <t xml:space="preserve"> (3)</t>
    </r>
  </si>
  <si>
    <t>(3) No hay exámenes de curso.</t>
  </si>
  <si>
    <t>(1) De los 108 alumnos oficiales 45 son pensionados con 500 pesetas anuales.</t>
  </si>
  <si>
    <r>
      <t xml:space="preserve">Oficiales </t>
    </r>
    <r>
      <rPr>
        <vertAlign val="superscript"/>
        <sz val="10"/>
        <rFont val="Arial"/>
        <family val="2"/>
      </rPr>
      <t>(2)</t>
    </r>
  </si>
  <si>
    <r>
      <t>Alumnos</t>
    </r>
    <r>
      <rPr>
        <vertAlign val="superscript"/>
        <sz val="10"/>
        <rFont val="Arial"/>
        <family val="2"/>
      </rPr>
      <t xml:space="preserve"> (2)</t>
    </r>
  </si>
  <si>
    <t>(2) La matrícula es gratuita. De los alumnos oficiales, 45 son pensionados y 56 sin pensión.</t>
  </si>
  <si>
    <r>
      <t>Establecimientos de enseñanza y educación de sordomudos y ciegos. 1915</t>
    </r>
    <r>
      <rPr>
        <b/>
        <vertAlign val="superscript"/>
        <sz val="12"/>
        <rFont val="Arial"/>
        <family val="2"/>
      </rPr>
      <t xml:space="preserve"> (1)</t>
    </r>
  </si>
  <si>
    <t>Del Municipio</t>
  </si>
  <si>
    <t>Total de inscripciones de matrícula a fin de curso</t>
  </si>
  <si>
    <t>Derechos académicos</t>
  </si>
  <si>
    <t>Abonados</t>
  </si>
  <si>
    <t>No abonados</t>
  </si>
  <si>
    <t>Primera sección</t>
  </si>
  <si>
    <t>Segunda sección</t>
  </si>
  <si>
    <t>Tercera sección</t>
  </si>
  <si>
    <t>Cuarta sección</t>
  </si>
  <si>
    <r>
      <t xml:space="preserve">Escuela Especial de Ingenieros de Minas. 1915 </t>
    </r>
    <r>
      <rPr>
        <b/>
        <vertAlign val="superscript"/>
        <sz val="12"/>
        <rFont val="Arial"/>
        <family val="2"/>
      </rPr>
      <t>(1)</t>
    </r>
  </si>
  <si>
    <t>Junio</t>
  </si>
  <si>
    <t>Septiembre</t>
  </si>
  <si>
    <t>Gastos de los establecimientos docentes que dependen del Ministerio de Fomento. 1916</t>
  </si>
  <si>
    <r>
      <t>Población de hecho</t>
    </r>
    <r>
      <rPr>
        <vertAlign val="superscript"/>
        <sz val="10"/>
        <rFont val="Arial"/>
        <family val="2"/>
      </rPr>
      <t xml:space="preserve"> (*)</t>
    </r>
  </si>
  <si>
    <t>(*) Curso 1916-1917.</t>
  </si>
  <si>
    <r>
      <t xml:space="preserve">1916 </t>
    </r>
    <r>
      <rPr>
        <vertAlign val="superscript"/>
        <sz val="10"/>
        <rFont val="Arial"/>
        <family val="2"/>
      </rPr>
      <t>(2)</t>
    </r>
  </si>
  <si>
    <t>(2) Curso 1916-1917.</t>
  </si>
  <si>
    <r>
      <t>Alumnos y exámenes por carreras universitarias. 1916</t>
    </r>
    <r>
      <rPr>
        <b/>
        <vertAlign val="superscript"/>
        <sz val="12"/>
        <rFont val="Arial"/>
        <family val="2"/>
      </rPr>
      <t xml:space="preserve"> (*)</t>
    </r>
  </si>
  <si>
    <r>
      <t xml:space="preserve">1916 </t>
    </r>
    <r>
      <rPr>
        <vertAlign val="superscript"/>
        <sz val="10"/>
        <rFont val="Arial"/>
        <family val="2"/>
      </rPr>
      <t>(*)</t>
    </r>
  </si>
  <si>
    <r>
      <t>Real Conservatorio de Música y Declamación. 1916</t>
    </r>
    <r>
      <rPr>
        <b/>
        <vertAlign val="superscript"/>
        <sz val="12"/>
        <rFont val="Arial"/>
        <family val="2"/>
      </rPr>
      <t xml:space="preserve"> (*)</t>
    </r>
  </si>
  <si>
    <r>
      <t>Escuela de Estudios Superiores de Magisterio. 1916</t>
    </r>
    <r>
      <rPr>
        <b/>
        <vertAlign val="superscript"/>
        <sz val="12"/>
        <rFont val="Arial"/>
        <family val="2"/>
      </rPr>
      <t xml:space="preserve"> (*)</t>
    </r>
  </si>
  <si>
    <r>
      <t xml:space="preserve">Escuela del Hogar y Profesional de la mujer. 1916 </t>
    </r>
    <r>
      <rPr>
        <b/>
        <vertAlign val="superscript"/>
        <sz val="12"/>
        <rFont val="Arial"/>
        <family val="2"/>
      </rPr>
      <t>(1)</t>
    </r>
  </si>
  <si>
    <t>(1) Curso 1916-1917.</t>
  </si>
  <si>
    <t>(4) Enseñanzas del Hogar.</t>
  </si>
  <si>
    <t>(2) Carrera de institutriz (primer año y segundo año).</t>
  </si>
  <si>
    <t>(3) Enseñanzas generales (primero y segundo grupo).</t>
  </si>
  <si>
    <t>(1) De los 136 alumnos oficiales 45 son pensionados con 500 pesetas anuales.</t>
  </si>
  <si>
    <r>
      <t xml:space="preserve">Instituto Nacional de anormales y especial de sordomudos y ciegos </t>
    </r>
    <r>
      <rPr>
        <vertAlign val="superscript"/>
        <sz val="10"/>
        <rFont val="Arial"/>
        <family val="2"/>
      </rPr>
      <t>(2)</t>
    </r>
  </si>
  <si>
    <t>(2)  En la asignación del Estado sólo figura lo de personal.</t>
  </si>
  <si>
    <r>
      <t xml:space="preserve">Escuela municipal de sordomudos y ciegos </t>
    </r>
    <r>
      <rPr>
        <vertAlign val="superscript"/>
        <sz val="10"/>
        <rFont val="Arial"/>
        <family val="2"/>
      </rPr>
      <t>(2)</t>
    </r>
  </si>
  <si>
    <r>
      <t xml:space="preserve">Centro instructivo y protector de ciegos </t>
    </r>
    <r>
      <rPr>
        <vertAlign val="superscript"/>
        <sz val="10"/>
        <rFont val="Arial"/>
        <family val="2"/>
      </rPr>
      <t>(2)</t>
    </r>
  </si>
  <si>
    <r>
      <t xml:space="preserve">Colegio de la Purísima Concepción </t>
    </r>
    <r>
      <rPr>
        <vertAlign val="superscript"/>
        <sz val="10"/>
        <rFont val="Arial"/>
        <family val="2"/>
      </rPr>
      <t>(2)</t>
    </r>
  </si>
  <si>
    <r>
      <t xml:space="preserve">Colegio de Santa Catalina de los Donados </t>
    </r>
    <r>
      <rPr>
        <vertAlign val="superscript"/>
        <sz val="10"/>
        <rFont val="Arial"/>
        <family val="2"/>
      </rPr>
      <t>(3)</t>
    </r>
  </si>
  <si>
    <r>
      <t xml:space="preserve">Asociación de sordomudos </t>
    </r>
    <r>
      <rPr>
        <vertAlign val="superscript"/>
        <sz val="10"/>
        <rFont val="Arial"/>
        <family val="2"/>
      </rPr>
      <t>(4)</t>
    </r>
  </si>
  <si>
    <t>(3) Colegio de Santa Catalina de los Donados (Carabanchel Bajo). En la asignación del Estado figura personal y material.</t>
  </si>
  <si>
    <t>(4) Asociación de sordomudos. Las 548 pesetas de ingresos son las cuotras de los socios.</t>
  </si>
  <si>
    <t>(2) Indeterminada.</t>
  </si>
  <si>
    <t>(2)</t>
  </si>
  <si>
    <t xml:space="preserve">Escuela municipal de sordomudos y ciegos </t>
  </si>
  <si>
    <t>Escuela Nacional de Sordomudos y Ciegos</t>
  </si>
  <si>
    <r>
      <t xml:space="preserve">Establecimientos de enseñanza y educación de sordomudos y ciegos. 1916 </t>
    </r>
    <r>
      <rPr>
        <b/>
        <vertAlign val="superscript"/>
        <sz val="12"/>
        <rFont val="Arial"/>
        <family val="2"/>
      </rPr>
      <t>(*)</t>
    </r>
  </si>
  <si>
    <t>Gastos de los establecimientos docentes que dependen del Ministerio de Fomento. 1917</t>
  </si>
  <si>
    <r>
      <t>Alumnos y exámenes por carreras universitarias. 1917</t>
    </r>
    <r>
      <rPr>
        <b/>
        <vertAlign val="superscript"/>
        <sz val="12"/>
        <rFont val="Arial"/>
        <family val="2"/>
      </rPr>
      <t xml:space="preserve"> (*)</t>
    </r>
  </si>
  <si>
    <t>(*) Curso 1917-1918.</t>
  </si>
  <si>
    <r>
      <t xml:space="preserve">1917 </t>
    </r>
    <r>
      <rPr>
        <vertAlign val="superscript"/>
        <sz val="10"/>
        <rFont val="Arial"/>
        <family val="2"/>
      </rPr>
      <t>(2)</t>
    </r>
  </si>
  <si>
    <t>(2) Curso 1917-1918.</t>
  </si>
  <si>
    <r>
      <t xml:space="preserve">1917 </t>
    </r>
    <r>
      <rPr>
        <vertAlign val="superscript"/>
        <sz val="10"/>
        <rFont val="Arial"/>
        <family val="2"/>
      </rPr>
      <t>(*)</t>
    </r>
  </si>
  <si>
    <r>
      <t xml:space="preserve">1918 </t>
    </r>
    <r>
      <rPr>
        <vertAlign val="superscript"/>
        <sz val="10"/>
        <rFont val="Arial"/>
        <family val="2"/>
      </rPr>
      <t>(*)</t>
    </r>
  </si>
  <si>
    <t>(*) Curso 1918-1919.</t>
  </si>
  <si>
    <r>
      <t>Real Conservatorio de Música y Declamación. 1917</t>
    </r>
    <r>
      <rPr>
        <b/>
        <vertAlign val="superscript"/>
        <sz val="12"/>
        <rFont val="Arial"/>
        <family val="2"/>
      </rPr>
      <t xml:space="preserve"> (*)</t>
    </r>
  </si>
  <si>
    <r>
      <t>Escuela de Estudios Superiores de Magisterio. 1917</t>
    </r>
    <r>
      <rPr>
        <b/>
        <vertAlign val="superscript"/>
        <sz val="12"/>
        <rFont val="Arial"/>
        <family val="2"/>
      </rPr>
      <t xml:space="preserve"> (*)</t>
    </r>
  </si>
  <si>
    <r>
      <t xml:space="preserve">Escuela del Hogar y Profesional de la mujer. 1917 </t>
    </r>
    <r>
      <rPr>
        <b/>
        <vertAlign val="superscript"/>
        <sz val="12"/>
        <rFont val="Arial"/>
        <family val="2"/>
      </rPr>
      <t>(1)</t>
    </r>
  </si>
  <si>
    <t>(1) Curso 1917-1918.</t>
  </si>
  <si>
    <t>(2) Carrera de institutriz (primero y segundo curso).</t>
  </si>
  <si>
    <r>
      <t xml:space="preserve">Establecimientos de enseñanza y educación de sordomudos y ciegos. 1917 </t>
    </r>
    <r>
      <rPr>
        <b/>
        <vertAlign val="superscript"/>
        <sz val="12"/>
        <rFont val="Arial"/>
        <family val="2"/>
      </rPr>
      <t>(*)</t>
    </r>
  </si>
  <si>
    <t>Colegio de Santa Catalina de los Donados (Carabanchel bajo)</t>
  </si>
  <si>
    <r>
      <t xml:space="preserve">Escuela Especial de Ingenieros de Minas. 1917 </t>
    </r>
    <r>
      <rPr>
        <b/>
        <vertAlign val="superscript"/>
        <sz val="12"/>
        <rFont val="Arial"/>
        <family val="2"/>
      </rPr>
      <t>(1)</t>
    </r>
  </si>
  <si>
    <r>
      <t xml:space="preserve">Escuela Especial de Ingenieros de Minas. 1916 </t>
    </r>
    <r>
      <rPr>
        <b/>
        <vertAlign val="superscript"/>
        <sz val="12"/>
        <rFont val="Arial"/>
        <family val="2"/>
      </rPr>
      <t>(*)</t>
    </r>
  </si>
  <si>
    <r>
      <t xml:space="preserve">Ingreso </t>
    </r>
    <r>
      <rPr>
        <vertAlign val="superscript"/>
        <sz val="10"/>
        <rFont val="Arial"/>
        <family val="2"/>
      </rPr>
      <t>(2)</t>
    </r>
  </si>
  <si>
    <t>(2) Los datos recogidos en el mes de Junio de "Inscripciones" y "Total de alumnos matriculados" comprenden también la información de Septiembre.</t>
  </si>
  <si>
    <t xml:space="preserve"> </t>
  </si>
  <si>
    <r>
      <t>Alumnos y exámenes por carreras universitarias. 1918</t>
    </r>
    <r>
      <rPr>
        <b/>
        <vertAlign val="superscript"/>
        <sz val="12"/>
        <rFont val="Arial"/>
        <family val="2"/>
      </rPr>
      <t xml:space="preserve"> (*)</t>
    </r>
  </si>
  <si>
    <t>(2) Curso 1918-1919.</t>
  </si>
  <si>
    <r>
      <t xml:space="preserve">1918 </t>
    </r>
    <r>
      <rPr>
        <vertAlign val="superscript"/>
        <sz val="10"/>
        <rFont val="Arial"/>
        <family val="2"/>
      </rPr>
      <t>(2)</t>
    </r>
  </si>
  <si>
    <t>Población de los Distritos universitarios (Censo de 1910)</t>
  </si>
  <si>
    <r>
      <t>Real Conservatorio de Música y Declamación. 1918</t>
    </r>
    <r>
      <rPr>
        <b/>
        <vertAlign val="superscript"/>
        <sz val="12"/>
        <rFont val="Arial"/>
        <family val="2"/>
      </rPr>
      <t xml:space="preserve"> (*)</t>
    </r>
  </si>
  <si>
    <r>
      <t>Escuela de Estudios Superiores de Magisterio. 1918</t>
    </r>
    <r>
      <rPr>
        <b/>
        <vertAlign val="superscript"/>
        <sz val="12"/>
        <rFont val="Arial"/>
        <family val="2"/>
      </rPr>
      <t xml:space="preserve"> (*)</t>
    </r>
  </si>
  <si>
    <r>
      <t xml:space="preserve">Escuela del Hogar y Profesional de la mujer. 1918 </t>
    </r>
    <r>
      <rPr>
        <b/>
        <vertAlign val="superscript"/>
        <sz val="12"/>
        <rFont val="Arial"/>
        <family val="2"/>
      </rPr>
      <t>(1)</t>
    </r>
  </si>
  <si>
    <t>(1) Curso 1918-1919.</t>
  </si>
  <si>
    <t>(2) Carrera de institutriz (primero, segundo, tercero y cuarto curso).</t>
  </si>
  <si>
    <r>
      <t>Varones</t>
    </r>
    <r>
      <rPr>
        <vertAlign val="superscript"/>
        <sz val="10"/>
        <rFont val="Arial"/>
        <family val="2"/>
      </rPr>
      <t xml:space="preserve"> (2)</t>
    </r>
  </si>
  <si>
    <r>
      <t xml:space="preserve">1918 </t>
    </r>
    <r>
      <rPr>
        <vertAlign val="superscript"/>
        <sz val="10"/>
        <rFont val="Arial"/>
        <family val="2"/>
      </rPr>
      <t>(1)</t>
    </r>
  </si>
  <si>
    <t>(2) De los oficiales, 17 son pensionados con 500 pesetas anuales.</t>
  </si>
  <si>
    <t>Instituto Nacional de sordomudos,  ciegos y anormales</t>
  </si>
  <si>
    <r>
      <t>Escuela municipal de sordomudos y ciegos</t>
    </r>
    <r>
      <rPr>
        <vertAlign val="superscript"/>
        <sz val="10"/>
        <rFont val="Arial"/>
        <family val="2"/>
      </rPr>
      <t xml:space="preserve"> (2)</t>
    </r>
  </si>
  <si>
    <r>
      <t xml:space="preserve">Centro instructivo y protector de ciegos  </t>
    </r>
    <r>
      <rPr>
        <vertAlign val="superscript"/>
        <sz val="10"/>
        <rFont val="Arial"/>
        <family val="2"/>
      </rPr>
      <t>(2)</t>
    </r>
  </si>
  <si>
    <t>(2) Los datos del colegio son los del Curso 1917-1918.</t>
  </si>
  <si>
    <r>
      <t xml:space="preserve">Establecimientos de enseñanza y educación de sordomudos y ciegos. 1918 </t>
    </r>
    <r>
      <rPr>
        <b/>
        <vertAlign val="superscript"/>
        <sz val="12"/>
        <rFont val="Arial"/>
        <family val="2"/>
      </rPr>
      <t>(1)</t>
    </r>
  </si>
  <si>
    <r>
      <t xml:space="preserve">Escuela Especial de Ingenieros de Minas. 1918 </t>
    </r>
    <r>
      <rPr>
        <b/>
        <vertAlign val="superscript"/>
        <sz val="12"/>
        <rFont val="Arial"/>
        <family val="2"/>
      </rPr>
      <t>(1)</t>
    </r>
  </si>
  <si>
    <r>
      <t xml:space="preserve">Escuela </t>
    </r>
    <r>
      <rPr>
        <vertAlign val="superscript"/>
        <sz val="10"/>
        <rFont val="Arial"/>
        <family val="2"/>
      </rPr>
      <t>(2)</t>
    </r>
  </si>
  <si>
    <r>
      <t>Alumnos y exámenes por carreras universitarias. 1919</t>
    </r>
    <r>
      <rPr>
        <b/>
        <vertAlign val="superscript"/>
        <sz val="12"/>
        <rFont val="Arial"/>
        <family val="2"/>
      </rPr>
      <t xml:space="preserve"> (*)</t>
    </r>
  </si>
  <si>
    <t>(*) Curso 1919-1920.</t>
  </si>
  <si>
    <r>
      <t xml:space="preserve">1919 </t>
    </r>
    <r>
      <rPr>
        <vertAlign val="superscript"/>
        <sz val="10"/>
        <rFont val="Arial"/>
        <family val="2"/>
      </rPr>
      <t>(2)</t>
    </r>
  </si>
  <si>
    <t>(2) Curso 1919-1920.</t>
  </si>
  <si>
    <r>
      <t>Distrito de Madrid</t>
    </r>
    <r>
      <rPr>
        <vertAlign val="superscript"/>
        <sz val="10"/>
        <rFont val="Arial"/>
        <family val="2"/>
      </rPr>
      <t xml:space="preserve"> (2)</t>
    </r>
  </si>
  <si>
    <t>(2) El Distrito universitario de Madrid comprende los Instituto de San Isidro y Cardenal Cisneros y los de las provincias de Ciudad Real, Cuenca, Guadalajara, Segovia y Toledo.</t>
  </si>
  <si>
    <t>(1) Curso 1919-1920.</t>
  </si>
  <si>
    <r>
      <t xml:space="preserve">1919 </t>
    </r>
    <r>
      <rPr>
        <vertAlign val="superscript"/>
        <sz val="10"/>
        <rFont val="Arial"/>
        <family val="2"/>
      </rPr>
      <t>(*)</t>
    </r>
  </si>
  <si>
    <t>Escuela Pericial de Comercio</t>
  </si>
  <si>
    <r>
      <t>Real Conservatorio de Música y Declamación. 1919</t>
    </r>
    <r>
      <rPr>
        <b/>
        <vertAlign val="superscript"/>
        <sz val="12"/>
        <rFont val="Arial"/>
        <family val="2"/>
      </rPr>
      <t xml:space="preserve"> (*)</t>
    </r>
  </si>
  <si>
    <r>
      <t>Escuela de Estudios Superiores de Magisterio. 1919</t>
    </r>
    <r>
      <rPr>
        <b/>
        <vertAlign val="superscript"/>
        <sz val="12"/>
        <rFont val="Arial"/>
        <family val="2"/>
      </rPr>
      <t xml:space="preserve"> (*)</t>
    </r>
  </si>
  <si>
    <t xml:space="preserve">    Cuarto ejercicio</t>
  </si>
  <si>
    <t xml:space="preserve">    Quinto ejercicio</t>
  </si>
  <si>
    <t xml:space="preserve">    Sexto ejercicio</t>
  </si>
  <si>
    <t xml:space="preserve">    Séptimo ejercicio</t>
  </si>
  <si>
    <t>Matriculados</t>
  </si>
  <si>
    <r>
      <t xml:space="preserve">Escuela del Hogar y Profesional de la mujer. 1919 </t>
    </r>
    <r>
      <rPr>
        <b/>
        <vertAlign val="superscript"/>
        <sz val="12"/>
        <rFont val="Arial"/>
        <family val="2"/>
      </rPr>
      <t>(1)</t>
    </r>
  </si>
  <si>
    <r>
      <t xml:space="preserve">1919 </t>
    </r>
    <r>
      <rPr>
        <vertAlign val="superscript"/>
        <sz val="10"/>
        <rFont val="Arial"/>
        <family val="2"/>
      </rPr>
      <t>(1)</t>
    </r>
  </si>
  <si>
    <t>(1) En Madrid hay en la actualidad ocho escuelas cerradas por falta de local.</t>
  </si>
  <si>
    <t>(2) A 31 de diciembre de 1914.</t>
  </si>
  <si>
    <t>Escuela Industrial</t>
  </si>
  <si>
    <r>
      <t xml:space="preserve">Junio </t>
    </r>
    <r>
      <rPr>
        <vertAlign val="superscript"/>
        <sz val="10"/>
        <rFont val="Arial"/>
        <family val="2"/>
      </rPr>
      <t>(2)</t>
    </r>
  </si>
  <si>
    <t>Fuente: Anuario Estadístico de España 1921-1922. Instituto Nacional de Estadística.</t>
  </si>
  <si>
    <t>(*) El Distrito universitario de Madrid comprende las provincias de Ciudad Real, Cuenca, Guadalajara, Madrid, Segovia y Toledo.</t>
  </si>
  <si>
    <r>
      <t>Segunda enseñanza. Población, Institutos generales y Colegios del Distrito universitario de Madrid</t>
    </r>
    <r>
      <rPr>
        <b/>
        <vertAlign val="superscript"/>
        <sz val="12"/>
        <rFont val="Arial"/>
        <family val="2"/>
      </rPr>
      <t xml:space="preserve"> (1)</t>
    </r>
  </si>
  <si>
    <r>
      <t xml:space="preserve">Exámenes de ingreso para Bachillerato y su calificación del Distrito universitario de Madrid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. 1909 </t>
    </r>
    <r>
      <rPr>
        <b/>
        <vertAlign val="superscript"/>
        <sz val="12"/>
        <rFont val="Arial"/>
        <family val="2"/>
      </rPr>
      <t>(2)</t>
    </r>
  </si>
  <si>
    <r>
      <t>Matrículas del Bachillerato del Distrito universitario de Madrid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. 1909 </t>
    </r>
    <r>
      <rPr>
        <b/>
        <vertAlign val="superscript"/>
        <sz val="12"/>
        <rFont val="Arial"/>
        <family val="2"/>
      </rPr>
      <t>(2)</t>
    </r>
  </si>
  <si>
    <r>
      <t xml:space="preserve">Exámenes correspondientes al Bachillerato  del Distrito universitario de Madrid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. 1909 </t>
    </r>
    <r>
      <rPr>
        <b/>
        <vertAlign val="superscript"/>
        <sz val="12"/>
        <rFont val="Arial"/>
        <family val="2"/>
      </rPr>
      <t>(2)</t>
    </r>
  </si>
  <si>
    <r>
      <t xml:space="preserve">Exámenes con sobresaliente y cursos perdidos por clase de enseñanza de Bachillerato del Distrito universitario de Madrid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1909</t>
    </r>
    <r>
      <rPr>
        <b/>
        <vertAlign val="superscript"/>
        <sz val="12"/>
        <rFont val="Arial"/>
        <family val="2"/>
      </rPr>
      <t xml:space="preserve"> (2)</t>
    </r>
  </si>
  <si>
    <r>
      <t>Grados y Títulos de Bachiller del Distrito universitario de Madrid</t>
    </r>
    <r>
      <rPr>
        <b/>
        <vertAlign val="superscript"/>
        <sz val="12"/>
        <rFont val="Arial"/>
        <family val="2"/>
      </rPr>
      <t xml:space="preserve"> (1)</t>
    </r>
  </si>
  <si>
    <r>
      <t>Reválidas y Títulos de Maestro elemental obtenidos en los Institutos generales del Distrito universitario de Madrid</t>
    </r>
    <r>
      <rPr>
        <b/>
        <vertAlign val="superscript"/>
        <sz val="12"/>
        <rFont val="Arial"/>
        <family val="2"/>
      </rPr>
      <t xml:space="preserve"> (1)</t>
    </r>
  </si>
  <si>
    <r>
      <t>Matrícula y exámenes de estudios especiales en los Institutos generales del Distrito universitario de Madrid</t>
    </r>
    <r>
      <rPr>
        <b/>
        <vertAlign val="superscript"/>
        <sz val="12"/>
        <rFont val="Arial"/>
        <family val="2"/>
      </rPr>
      <t xml:space="preserve"> (1)</t>
    </r>
  </si>
  <si>
    <r>
      <t>Segunda enseñanza del Distrito universitario de Madrid. 1914</t>
    </r>
    <r>
      <rPr>
        <b/>
        <vertAlign val="superscript"/>
        <sz val="12"/>
        <rFont val="Arial"/>
        <family val="2"/>
      </rPr>
      <t xml:space="preserve"> (1)</t>
    </r>
  </si>
  <si>
    <r>
      <t>Segunda enseñanza del Distrito universitario de Madrid. 1915</t>
    </r>
    <r>
      <rPr>
        <b/>
        <vertAlign val="superscript"/>
        <sz val="12"/>
        <rFont val="Arial"/>
        <family val="2"/>
      </rPr>
      <t xml:space="preserve"> (1)</t>
    </r>
  </si>
  <si>
    <r>
      <t>Enseñanza universitaria por facultades y carreras del Distrito universitario de Madrid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>. Curso 1915-1916</t>
    </r>
  </si>
  <si>
    <r>
      <t>Enseñanza Universitaria del Distrito universitario de Madrid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>. Resumen</t>
    </r>
  </si>
  <si>
    <r>
      <t>Segunda enseñanza del Distrito universitario de Madrid. 1916</t>
    </r>
    <r>
      <rPr>
        <b/>
        <vertAlign val="superscript"/>
        <sz val="12"/>
        <rFont val="Arial"/>
        <family val="2"/>
      </rPr>
      <t xml:space="preserve"> (1)</t>
    </r>
  </si>
  <si>
    <r>
      <t>Segunda enseñanza del Distrito universitario de Madrid. 1917</t>
    </r>
    <r>
      <rPr>
        <b/>
        <vertAlign val="superscript"/>
        <sz val="12"/>
        <rFont val="Arial"/>
        <family val="2"/>
      </rPr>
      <t xml:space="preserve"> (1)</t>
    </r>
  </si>
  <si>
    <r>
      <t>Segunda enseñanza del Distrito universitario de Madrid. 1918</t>
    </r>
    <r>
      <rPr>
        <b/>
        <vertAlign val="superscript"/>
        <sz val="12"/>
        <rFont val="Arial"/>
        <family val="2"/>
      </rPr>
      <t xml:space="preserve"> (1)</t>
    </r>
  </si>
  <si>
    <r>
      <t>Segunda enseñanza del Distrito universitario de Madrid. 1919</t>
    </r>
    <r>
      <rPr>
        <b/>
        <vertAlign val="superscript"/>
        <sz val="12"/>
        <rFont val="Arial"/>
        <family val="2"/>
      </rPr>
      <t xml:space="preserve"> (1)</t>
    </r>
  </si>
  <si>
    <r>
      <t>Instrucción primaria. Distribución de las Escuelas públicas del Distrito universitario de Madrid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>. 1920</t>
    </r>
  </si>
  <si>
    <t>Número y clase de las escuelas</t>
  </si>
  <si>
    <t>Unitarias</t>
  </si>
  <si>
    <t>Graduadas</t>
  </si>
  <si>
    <t>Mixtas</t>
  </si>
  <si>
    <t>De párvulos</t>
  </si>
  <si>
    <t>Especial de adultos</t>
  </si>
  <si>
    <t>Servidas por religiosos</t>
  </si>
  <si>
    <t>De Beneficencia</t>
  </si>
  <si>
    <t>De fundación o patronato asimiladas a las nacionales</t>
  </si>
  <si>
    <t>Número de las que están cerradas</t>
  </si>
  <si>
    <t>Dirigidas por maestros</t>
  </si>
  <si>
    <t>Dirigidas por maestras</t>
  </si>
  <si>
    <t>En otras entidades</t>
  </si>
  <si>
    <t>Número de escuelas por situación</t>
  </si>
  <si>
    <r>
      <t>Instrucción primaria. Población y Escuelas</t>
    </r>
    <r>
      <rPr>
        <b/>
        <sz val="12"/>
        <rFont val="Arial"/>
        <family val="2"/>
      </rPr>
      <t>. 1920</t>
    </r>
  </si>
  <si>
    <t>Población de Derecho</t>
  </si>
  <si>
    <t>Habitantes por Escuela</t>
  </si>
  <si>
    <t>Provincia de Madrid</t>
  </si>
  <si>
    <r>
      <t>Distrito universitario de Madrid</t>
    </r>
    <r>
      <rPr>
        <vertAlign val="superscript"/>
        <sz val="10"/>
        <rFont val="Arial"/>
        <family val="2"/>
      </rPr>
      <t xml:space="preserve"> (*)</t>
    </r>
  </si>
  <si>
    <r>
      <t>Segunda enseñanza del Distrito universitario de Madrid. 1920</t>
    </r>
    <r>
      <rPr>
        <b/>
        <vertAlign val="superscript"/>
        <sz val="12"/>
        <rFont val="Arial"/>
        <family val="2"/>
      </rPr>
      <t xml:space="preserve"> (1)</t>
    </r>
  </si>
  <si>
    <t>(1) Curso 1920-1921.</t>
  </si>
  <si>
    <r>
      <t>Alumnos y exámenes por carreras universitarias. 1920</t>
    </r>
    <r>
      <rPr>
        <b/>
        <vertAlign val="superscript"/>
        <sz val="12"/>
        <rFont val="Arial"/>
        <family val="2"/>
      </rPr>
      <t xml:space="preserve"> (*)</t>
    </r>
  </si>
  <si>
    <t>(*) Curso 1920-1921.</t>
  </si>
  <si>
    <r>
      <t xml:space="preserve">1920 </t>
    </r>
    <r>
      <rPr>
        <vertAlign val="superscript"/>
        <sz val="10"/>
        <rFont val="Arial"/>
        <family val="2"/>
      </rPr>
      <t>(2)</t>
    </r>
  </si>
  <si>
    <t>Población de los Distritos universitarios (Censo de 1920)</t>
  </si>
  <si>
    <t>Número de alumnos por 10.000 habitantes</t>
  </si>
  <si>
    <r>
      <t xml:space="preserve">1920 </t>
    </r>
    <r>
      <rPr>
        <vertAlign val="superscript"/>
        <sz val="10"/>
        <rFont val="Arial"/>
        <family val="2"/>
      </rPr>
      <t>(*)</t>
    </r>
  </si>
  <si>
    <t>(1) El Distrito universitario de Madrid comprende las provincias de Madrid, Ciudad Real, Cuenca, Guadalajara, Segovia y Toledo.</t>
  </si>
  <si>
    <r>
      <t>Real Conservatorio de Música y Declamación. 1920</t>
    </r>
    <r>
      <rPr>
        <b/>
        <vertAlign val="superscript"/>
        <sz val="12"/>
        <rFont val="Arial"/>
        <family val="2"/>
      </rPr>
      <t xml:space="preserve"> (*)</t>
    </r>
  </si>
  <si>
    <r>
      <t>Escuela de Estudios Superiores de Magisterio. 1920</t>
    </r>
    <r>
      <rPr>
        <b/>
        <vertAlign val="superscript"/>
        <sz val="12"/>
        <rFont val="Arial"/>
        <family val="2"/>
      </rPr>
      <t xml:space="preserve"> (*)</t>
    </r>
  </si>
  <si>
    <t xml:space="preserve">    Octavo ejercicio</t>
  </si>
  <si>
    <t xml:space="preserve">    Noveno ejercicio</t>
  </si>
  <si>
    <r>
      <t xml:space="preserve">Escuela del Hogar y Profesional de la mujer. 1920 </t>
    </r>
    <r>
      <rPr>
        <b/>
        <vertAlign val="superscript"/>
        <sz val="12"/>
        <rFont val="Arial"/>
        <family val="2"/>
      </rPr>
      <t>(1)</t>
    </r>
  </si>
  <si>
    <t>Diplomas conferidos</t>
  </si>
  <si>
    <r>
      <t xml:space="preserve">Escuela Especial de Ingenieros de Minas. 1919 </t>
    </r>
    <r>
      <rPr>
        <b/>
        <vertAlign val="superscript"/>
        <sz val="12"/>
        <rFont val="Arial"/>
        <family val="2"/>
      </rPr>
      <t>(1)</t>
    </r>
  </si>
  <si>
    <r>
      <t>Escuela Especial de Ingenieros de Minas. 1920</t>
    </r>
    <r>
      <rPr>
        <b/>
        <vertAlign val="superscript"/>
        <sz val="12"/>
        <rFont val="Arial"/>
        <family val="2"/>
      </rPr>
      <t>(1)</t>
    </r>
  </si>
  <si>
    <t>Oficiales alumnos</t>
  </si>
  <si>
    <t>Aspiratnes</t>
  </si>
  <si>
    <t>Operadores oficiales de Radiotelegrafía</t>
  </si>
  <si>
    <t>Auxiliares mecánicos</t>
  </si>
  <si>
    <t>Grado medio</t>
  </si>
  <si>
    <t>Oficiales ingenieros-alumnos</t>
  </si>
  <si>
    <t>Oficiales técnico-mecánicos</t>
  </si>
  <si>
    <t>Exámenes de ampliación</t>
  </si>
  <si>
    <t>Escuela de Estudios Superiores de Magisterio. Créditos consignados en presupuestos</t>
  </si>
  <si>
    <t>Becas</t>
  </si>
  <si>
    <t>Material y alquileres</t>
  </si>
  <si>
    <t>Fuente: Anuario Estadístico de España 1924-1925. Instituto Nacional de Estadística</t>
  </si>
  <si>
    <r>
      <t>1919</t>
    </r>
    <r>
      <rPr>
        <vertAlign val="superscript"/>
        <sz val="10"/>
        <rFont val="Arial"/>
        <family val="2"/>
      </rPr>
      <t xml:space="preserve"> (*)</t>
    </r>
  </si>
  <si>
    <r>
      <t>Maestros Normales procedentes de la Escuela de Estudios Superiores de Magisterio. 1912</t>
    </r>
    <r>
      <rPr>
        <b/>
        <vertAlign val="superscript"/>
        <sz val="12"/>
        <rFont val="Arial"/>
        <family val="2"/>
      </rPr>
      <t xml:space="preserve"> (*)</t>
    </r>
  </si>
  <si>
    <t>(*) Curso 1911-1912. Primera promoción 2012.</t>
  </si>
  <si>
    <r>
      <t>Maestros Normales procedentes de la Escuela de Estudios Superiores de Magisterio. 1913</t>
    </r>
    <r>
      <rPr>
        <b/>
        <vertAlign val="superscript"/>
        <sz val="12"/>
        <rFont val="Arial"/>
        <family val="2"/>
      </rPr>
      <t xml:space="preserve"> (*)</t>
    </r>
  </si>
  <si>
    <t>(*) Curso 1912-1913. Segunda promoción 2013.</t>
  </si>
  <si>
    <r>
      <t>Maestros Normales procedentes de la Escuela de Estudios Superiores de Magisterio. 1914</t>
    </r>
    <r>
      <rPr>
        <b/>
        <vertAlign val="superscript"/>
        <sz val="12"/>
        <rFont val="Arial"/>
        <family val="2"/>
      </rPr>
      <t xml:space="preserve"> (*)</t>
    </r>
  </si>
  <si>
    <t>(*) Curso 1913-1914. Tercera promoción 2014.</t>
  </si>
  <si>
    <r>
      <t>Maestros Normales procedentes de la Escuela de Estudios Superiores de Magisterio. 1915</t>
    </r>
    <r>
      <rPr>
        <b/>
        <vertAlign val="superscript"/>
        <sz val="12"/>
        <rFont val="Arial"/>
        <family val="2"/>
      </rPr>
      <t xml:space="preserve"> (*)</t>
    </r>
  </si>
  <si>
    <t>(*) Curso 1914-1915. Cuarta promoción 2015.</t>
  </si>
  <si>
    <t>Fuente: Anuario Estadístico de España 1924-1925. Instituto Nacional de Estadística.</t>
  </si>
  <si>
    <r>
      <t>Maestros Normales procedentes de la Escuela de Estudios Superiores de Magisterio. 1916</t>
    </r>
    <r>
      <rPr>
        <b/>
        <vertAlign val="superscript"/>
        <sz val="12"/>
        <rFont val="Arial"/>
        <family val="2"/>
      </rPr>
      <t xml:space="preserve"> (*)</t>
    </r>
  </si>
  <si>
    <t>(*) Curso 1915-1916. Quinta promoción 2016.</t>
  </si>
  <si>
    <r>
      <t>Maestros Normales procedentes de la Escuela de Estudios Superiores de Magisterio. 1917</t>
    </r>
    <r>
      <rPr>
        <b/>
        <vertAlign val="superscript"/>
        <sz val="12"/>
        <rFont val="Arial"/>
        <family val="2"/>
      </rPr>
      <t xml:space="preserve"> (*)</t>
    </r>
  </si>
  <si>
    <t>(*) Curso 1916-1917. Sexta promoción 2017.</t>
  </si>
  <si>
    <t>(*) Curso 1917-1918. Séptima promoción 2018.</t>
  </si>
  <si>
    <r>
      <t>Maestros Normales procedentes de la Escuela de Estudios Superiores de Magisterio. 1918</t>
    </r>
    <r>
      <rPr>
        <b/>
        <vertAlign val="superscript"/>
        <sz val="12"/>
        <rFont val="Arial"/>
        <family val="2"/>
      </rPr>
      <t xml:space="preserve"> (*)</t>
    </r>
  </si>
  <si>
    <r>
      <t>Maestros Normales procedentes de la Escuela de Estudios Superiores de Magisterio. 1919</t>
    </r>
    <r>
      <rPr>
        <b/>
        <vertAlign val="superscript"/>
        <sz val="12"/>
        <rFont val="Arial"/>
        <family val="2"/>
      </rPr>
      <t xml:space="preserve"> (*)</t>
    </r>
  </si>
  <si>
    <t>(*) Curso 1918-1919. Octava promoción 2019.</t>
  </si>
  <si>
    <r>
      <t>Maestros Normales procedentes de la Escuela de Estudios Superiores de Magisterio. 1920</t>
    </r>
    <r>
      <rPr>
        <b/>
        <vertAlign val="superscript"/>
        <sz val="12"/>
        <rFont val="Arial"/>
        <family val="2"/>
      </rPr>
      <t xml:space="preserve"> (*)</t>
    </r>
  </si>
  <si>
    <t>(*) Curso 1919-1920. Octava promoción 2020.</t>
  </si>
  <si>
    <r>
      <t xml:space="preserve">Número de escuelas </t>
    </r>
    <r>
      <rPr>
        <b/>
        <vertAlign val="superscript"/>
        <sz val="12"/>
        <rFont val="Arial"/>
        <family val="2"/>
      </rPr>
      <t>(1)</t>
    </r>
  </si>
  <si>
    <t>Segunda enseñanza. Bachillerato elemental. Números relativos. Resumen</t>
  </si>
  <si>
    <t>Aprobados por cada 100 inscripciones para examen de ingreso</t>
  </si>
  <si>
    <t>Alumnos (porcentajes)</t>
  </si>
  <si>
    <t>Porcentaje de varones</t>
  </si>
  <si>
    <t>Porcentaje de hembras</t>
  </si>
  <si>
    <t>Por tipo de enseñanza</t>
  </si>
  <si>
    <t>No oficial colegiada</t>
  </si>
  <si>
    <t>Libre</t>
  </si>
  <si>
    <t>Calificación (porcentajes)</t>
  </si>
  <si>
    <t>Alumnos que han perdido curso por cada 100 inscripciones</t>
  </si>
  <si>
    <t>Fuente: Anuario Estadístico de España 1929. Instituto Nacional de Estadística.</t>
  </si>
  <si>
    <r>
      <t>1915</t>
    </r>
    <r>
      <rPr>
        <vertAlign val="superscript"/>
        <sz val="10"/>
        <rFont val="Arial"/>
        <family val="2"/>
      </rPr>
      <t xml:space="preserve"> (*)</t>
    </r>
  </si>
  <si>
    <r>
      <t>1916</t>
    </r>
    <r>
      <rPr>
        <vertAlign val="superscript"/>
        <sz val="10"/>
        <rFont val="Arial"/>
        <family val="2"/>
      </rPr>
      <t xml:space="preserve"> (*)</t>
    </r>
  </si>
  <si>
    <r>
      <t>1917</t>
    </r>
    <r>
      <rPr>
        <vertAlign val="superscript"/>
        <sz val="10"/>
        <rFont val="Arial"/>
        <family val="2"/>
      </rPr>
      <t xml:space="preserve"> (*)</t>
    </r>
  </si>
  <si>
    <r>
      <t>1918</t>
    </r>
    <r>
      <rPr>
        <vertAlign val="superscript"/>
        <sz val="10"/>
        <rFont val="Arial"/>
        <family val="2"/>
      </rPr>
      <t xml:space="preserve"> (*)</t>
    </r>
  </si>
  <si>
    <r>
      <t>1920</t>
    </r>
    <r>
      <rPr>
        <vertAlign val="superscript"/>
        <sz val="10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</si>
</sst>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7"/>
      <name val="Arial"/>
      <family val="0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0" fillId="0" borderId="12" xfId="0" applyNumberFormat="1" applyFill="1" applyBorder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9" fillId="0" borderId="0" xfId="45" applyNumberFormat="1" applyFill="1" applyAlignment="1" applyProtection="1">
      <alignment/>
      <protection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2" xfId="0" applyNumberFormat="1" applyFont="1" applyFill="1" applyBorder="1" applyAlignment="1" quotePrefix="1">
      <alignment horizontal="right"/>
    </xf>
    <xf numFmtId="3" fontId="0" fillId="0" borderId="12" xfId="0" applyNumberFormat="1" applyFill="1" applyBorder="1" applyAlignment="1" quotePrefix="1">
      <alignment horizontal="right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0" fillId="0" borderId="11" xfId="0" applyNumberFormat="1" applyFill="1" applyBorder="1" applyAlignment="1">
      <alignment horizontal="left" vertical="top" wrapText="1"/>
    </xf>
    <xf numFmtId="3" fontId="0" fillId="0" borderId="12" xfId="0" applyNumberFormat="1" applyFill="1" applyBorder="1" applyAlignment="1" quotePrefix="1">
      <alignment/>
    </xf>
    <xf numFmtId="0" fontId="6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 indent="2"/>
    </xf>
    <xf numFmtId="164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 quotePrefix="1">
      <alignment/>
    </xf>
    <xf numFmtId="4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7" fillId="0" borderId="0" xfId="0" applyFont="1" applyFill="1" applyBorder="1" applyAlignment="1" quotePrefix="1">
      <alignment horizontal="right" vertical="top"/>
    </xf>
    <xf numFmtId="2" fontId="0" fillId="0" borderId="0" xfId="0" applyNumberFormat="1" applyFill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1" xfId="0" applyFill="1" applyBorder="1" applyAlignment="1">
      <alignment vertical="top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FF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CFF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1381125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18"/>
  <sheetViews>
    <sheetView tabSelected="1" zoomScalePageLayoutView="0" workbookViewId="0" topLeftCell="A1">
      <selection activeCell="F71" sqref="F71"/>
    </sheetView>
  </sheetViews>
  <sheetFormatPr defaultColWidth="11.421875" defaultRowHeight="12.75"/>
  <cols>
    <col min="1" max="1" width="75.7109375" style="1" customWidth="1"/>
    <col min="2" max="2" width="11.7109375" style="1" bestFit="1" customWidth="1"/>
    <col min="3" max="3" width="12.7109375" style="1" customWidth="1"/>
    <col min="4" max="4" width="12.421875" style="1" customWidth="1"/>
    <col min="5" max="16384" width="11.421875" style="1" customWidth="1"/>
  </cols>
  <sheetData>
    <row r="1" ht="12.75"/>
    <row r="2" ht="12.75"/>
    <row r="3" ht="12.75"/>
    <row r="4" ht="12.75">
      <c r="C4" s="2"/>
    </row>
    <row r="5" ht="12.75">
      <c r="C5" s="2"/>
    </row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0" spans="1:3" ht="12.75" customHeight="1">
      <c r="A10" s="3"/>
      <c r="B10" s="3"/>
      <c r="C10" s="7"/>
    </row>
    <row r="12" ht="15.75">
      <c r="A12" s="9" t="s">
        <v>88</v>
      </c>
    </row>
    <row r="13" spans="1:2" ht="18">
      <c r="A13" s="10"/>
      <c r="B13" s="39" t="s">
        <v>262</v>
      </c>
    </row>
    <row r="15" spans="1:2" ht="12.75">
      <c r="A15" s="33" t="s">
        <v>264</v>
      </c>
      <c r="B15" s="14">
        <v>4789</v>
      </c>
    </row>
    <row r="17" ht="12.75">
      <c r="A17" s="37" t="s">
        <v>263</v>
      </c>
    </row>
    <row r="18" ht="12.75">
      <c r="A18" s="37"/>
    </row>
    <row r="19" ht="12.75">
      <c r="A19" s="13" t="s">
        <v>87</v>
      </c>
    </row>
    <row r="337" spans="3:4" ht="12.75">
      <c r="C337" s="1">
        <v>10</v>
      </c>
      <c r="D337" s="1">
        <v>10</v>
      </c>
    </row>
    <row r="518" ht="15.75">
      <c r="A518" s="18" t="s">
        <v>570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V8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2" width="12.28125" style="1" bestFit="1" customWidth="1"/>
    <col min="3" max="6" width="11.421875" style="1" customWidth="1"/>
    <col min="7" max="7" width="12.140625" style="1" customWidth="1"/>
    <col min="8" max="16384" width="11.421875" style="1" customWidth="1"/>
  </cols>
  <sheetData>
    <row r="1" ht="12.75"/>
    <row r="2" ht="12.75"/>
    <row r="3" ht="12.75"/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2" ht="15.75">
      <c r="A12" s="9" t="s">
        <v>153</v>
      </c>
    </row>
    <row r="13" spans="1:2" ht="18">
      <c r="A13" s="10"/>
      <c r="B13" s="11">
        <v>1916</v>
      </c>
    </row>
    <row r="15" spans="1:2" ht="12.75">
      <c r="A15" s="1" t="s">
        <v>154</v>
      </c>
      <c r="B15" s="2">
        <v>878641</v>
      </c>
    </row>
    <row r="16" spans="1:2" ht="12.75">
      <c r="A16" s="1" t="s">
        <v>155</v>
      </c>
      <c r="B16" s="2"/>
    </row>
    <row r="17" spans="1:2" ht="12.75">
      <c r="A17" s="1" t="s">
        <v>156</v>
      </c>
      <c r="B17" s="2">
        <v>17041</v>
      </c>
    </row>
    <row r="18" spans="1:2" ht="12.75">
      <c r="A18" s="1" t="s">
        <v>157</v>
      </c>
      <c r="B18" s="2">
        <v>336212</v>
      </c>
    </row>
    <row r="19" spans="1:2" ht="12.75">
      <c r="A19" s="1" t="s">
        <v>158</v>
      </c>
      <c r="B19" s="2">
        <v>319305</v>
      </c>
    </row>
    <row r="20" spans="1:2" ht="12.75">
      <c r="A20" s="1" t="s">
        <v>159</v>
      </c>
      <c r="B20" s="2">
        <v>6083</v>
      </c>
    </row>
    <row r="21" spans="1:2" ht="12.75">
      <c r="A21" s="12" t="s">
        <v>160</v>
      </c>
      <c r="B21" s="12">
        <v>36.34</v>
      </c>
    </row>
    <row r="23" ht="12.75">
      <c r="A23" s="13" t="s">
        <v>161</v>
      </c>
    </row>
    <row r="27" ht="15.75">
      <c r="A27" s="9" t="s">
        <v>429</v>
      </c>
    </row>
    <row r="28" spans="1:2" ht="18">
      <c r="A28" s="10"/>
      <c r="B28" s="11">
        <v>1916</v>
      </c>
    </row>
    <row r="30" spans="1:2" ht="12.75">
      <c r="A30" s="1" t="s">
        <v>162</v>
      </c>
      <c r="B30" s="1">
        <f>+B31+B34</f>
        <v>374</v>
      </c>
    </row>
    <row r="31" spans="1:2" ht="12.75">
      <c r="A31" s="1" t="s">
        <v>107</v>
      </c>
      <c r="B31" s="1">
        <f>+B32+B33</f>
        <v>270</v>
      </c>
    </row>
    <row r="32" spans="1:2" ht="12.75">
      <c r="A32" s="1" t="s">
        <v>105</v>
      </c>
      <c r="B32" s="1">
        <v>138</v>
      </c>
    </row>
    <row r="33" spans="1:2" ht="12.75">
      <c r="A33" s="1" t="s">
        <v>106</v>
      </c>
      <c r="B33" s="1">
        <v>132</v>
      </c>
    </row>
    <row r="34" ht="12.75">
      <c r="B34" s="1">
        <f>+B35+B36+B37+B38</f>
        <v>104</v>
      </c>
    </row>
    <row r="35" spans="1:2" ht="12.75">
      <c r="A35" s="1" t="s">
        <v>105</v>
      </c>
      <c r="B35" s="1">
        <v>4</v>
      </c>
    </row>
    <row r="36" spans="1:2" ht="12.75">
      <c r="A36" s="1" t="s">
        <v>106</v>
      </c>
      <c r="B36" s="1">
        <v>4</v>
      </c>
    </row>
    <row r="37" spans="1:2" ht="12.75">
      <c r="A37" s="1" t="s">
        <v>163</v>
      </c>
      <c r="B37" s="1">
        <v>90</v>
      </c>
    </row>
    <row r="38" spans="1:2" ht="12.75">
      <c r="A38" s="1" t="s">
        <v>164</v>
      </c>
      <c r="B38" s="1">
        <v>6</v>
      </c>
    </row>
    <row r="39" spans="1:2" ht="12.75">
      <c r="A39" s="1" t="s">
        <v>165</v>
      </c>
      <c r="B39" s="1">
        <v>35</v>
      </c>
    </row>
    <row r="40" spans="1:2" ht="12.75">
      <c r="A40" s="1" t="s">
        <v>166</v>
      </c>
      <c r="B40" s="1">
        <v>2</v>
      </c>
    </row>
    <row r="41" spans="1:2" ht="12.75">
      <c r="A41" s="1" t="s">
        <v>167</v>
      </c>
      <c r="B41" s="1">
        <v>176</v>
      </c>
    </row>
    <row r="42" spans="1:2" ht="12.75">
      <c r="A42" s="1" t="s">
        <v>168</v>
      </c>
      <c r="B42" s="1">
        <v>1</v>
      </c>
    </row>
    <row r="43" spans="1:2" ht="12.75">
      <c r="A43" s="1" t="s">
        <v>169</v>
      </c>
      <c r="B43" s="1">
        <f>+B44+B46+B47+B48</f>
        <v>161</v>
      </c>
    </row>
    <row r="44" spans="1:2" ht="12.75">
      <c r="A44" s="1" t="s">
        <v>170</v>
      </c>
      <c r="B44" s="1">
        <v>3</v>
      </c>
    </row>
    <row r="45" ht="12.75">
      <c r="A45" s="1" t="s">
        <v>171</v>
      </c>
    </row>
    <row r="46" spans="1:2" ht="12.75">
      <c r="A46" s="1" t="s">
        <v>172</v>
      </c>
      <c r="B46" s="1">
        <v>23</v>
      </c>
    </row>
    <row r="47" spans="1:2" ht="12.75">
      <c r="A47" s="1" t="s">
        <v>173</v>
      </c>
      <c r="B47" s="1">
        <v>133</v>
      </c>
    </row>
    <row r="48" spans="1:3" ht="12.75">
      <c r="A48" s="12" t="s">
        <v>174</v>
      </c>
      <c r="B48" s="12">
        <v>2</v>
      </c>
      <c r="C48" s="1">
        <f>C89</f>
        <v>0</v>
      </c>
    </row>
    <row r="50" ht="12.75">
      <c r="A50" s="13" t="s">
        <v>161</v>
      </c>
    </row>
    <row r="54" ht="15.75">
      <c r="A54" s="9" t="s">
        <v>430</v>
      </c>
    </row>
    <row r="55" spans="1:2" ht="18">
      <c r="A55" s="10"/>
      <c r="B55" s="11">
        <v>1916</v>
      </c>
    </row>
    <row r="57" spans="1:2" ht="12.75">
      <c r="A57" s="1" t="s">
        <v>175</v>
      </c>
      <c r="B57" s="2">
        <f>+B58+B59</f>
        <v>24487</v>
      </c>
    </row>
    <row r="58" spans="1:2" ht="12.75">
      <c r="A58" s="1" t="s">
        <v>176</v>
      </c>
      <c r="B58" s="2">
        <v>11625</v>
      </c>
    </row>
    <row r="59" spans="1:2" ht="12.75">
      <c r="A59" s="1" t="s">
        <v>177</v>
      </c>
      <c r="B59" s="2">
        <v>12862</v>
      </c>
    </row>
    <row r="60" spans="1:2" ht="12.75">
      <c r="A60" s="1" t="s">
        <v>178</v>
      </c>
      <c r="B60" s="2">
        <f>+B61+B62+B63</f>
        <v>18459</v>
      </c>
    </row>
    <row r="61" spans="1:2" ht="12.75">
      <c r="A61" s="1" t="s">
        <v>176</v>
      </c>
      <c r="B61" s="2">
        <v>8564</v>
      </c>
    </row>
    <row r="62" spans="1:2" ht="12.75">
      <c r="A62" s="1" t="s">
        <v>177</v>
      </c>
      <c r="B62" s="2">
        <v>9170</v>
      </c>
    </row>
    <row r="63" spans="1:2" ht="12.75">
      <c r="A63" s="12" t="s">
        <v>179</v>
      </c>
      <c r="B63" s="14">
        <v>725</v>
      </c>
    </row>
    <row r="65" ht="12.75">
      <c r="A65" s="13" t="s">
        <v>161</v>
      </c>
    </row>
    <row r="69" ht="18.75">
      <c r="A69" s="9" t="s">
        <v>431</v>
      </c>
    </row>
    <row r="70" spans="1:4" ht="18">
      <c r="A70" s="10"/>
      <c r="B70" s="11" t="s">
        <v>14</v>
      </c>
      <c r="C70" s="11" t="s">
        <v>180</v>
      </c>
      <c r="D70" s="11" t="s">
        <v>181</v>
      </c>
    </row>
    <row r="72" ht="12.75">
      <c r="A72" s="1" t="s">
        <v>182</v>
      </c>
    </row>
    <row r="73" spans="1:4" ht="12.75">
      <c r="A73" s="30" t="s">
        <v>420</v>
      </c>
      <c r="B73" s="1">
        <f aca="true" t="shared" si="0" ref="B73:B78">SUM(C73:D73)</f>
        <v>375</v>
      </c>
      <c r="C73" s="1">
        <f>SUM(C74:C75)</f>
        <v>176</v>
      </c>
      <c r="D73" s="1">
        <f>SUM(D74:D75)</f>
        <v>199</v>
      </c>
    </row>
    <row r="74" spans="1:4" ht="12.75">
      <c r="A74" s="1" t="s">
        <v>183</v>
      </c>
      <c r="B74" s="1">
        <f t="shared" si="0"/>
        <v>363</v>
      </c>
      <c r="C74" s="1">
        <v>171</v>
      </c>
      <c r="D74" s="1">
        <v>192</v>
      </c>
    </row>
    <row r="75" spans="1:4" ht="12.75">
      <c r="A75" s="1" t="s">
        <v>184</v>
      </c>
      <c r="B75" s="1">
        <f t="shared" si="0"/>
        <v>12</v>
      </c>
      <c r="C75" s="1">
        <v>5</v>
      </c>
      <c r="D75" s="1">
        <v>7</v>
      </c>
    </row>
    <row r="76" spans="1:4" ht="12.75">
      <c r="A76" s="30" t="s">
        <v>423</v>
      </c>
      <c r="B76" s="1">
        <f t="shared" si="0"/>
        <v>15</v>
      </c>
      <c r="C76" s="1">
        <v>8</v>
      </c>
      <c r="D76" s="1">
        <v>7</v>
      </c>
    </row>
    <row r="77" spans="1:4" ht="12.75">
      <c r="A77" s="30" t="s">
        <v>424</v>
      </c>
      <c r="B77" s="1">
        <f t="shared" si="0"/>
        <v>1</v>
      </c>
      <c r="C77" s="1">
        <v>1</v>
      </c>
      <c r="D77" s="55" t="s">
        <v>293</v>
      </c>
    </row>
    <row r="78" spans="1:4" ht="12.75">
      <c r="A78" s="30" t="s">
        <v>422</v>
      </c>
      <c r="B78" s="1">
        <f t="shared" si="0"/>
        <v>1</v>
      </c>
      <c r="C78" s="55">
        <v>1</v>
      </c>
      <c r="D78" s="55" t="s">
        <v>293</v>
      </c>
    </row>
    <row r="79" spans="1:4" ht="12.75">
      <c r="A79" s="45" t="s">
        <v>425</v>
      </c>
      <c r="B79" s="56" t="s">
        <v>293</v>
      </c>
      <c r="C79" s="56" t="s">
        <v>293</v>
      </c>
      <c r="D79" s="56" t="s">
        <v>293</v>
      </c>
    </row>
    <row r="80" spans="1:4" ht="12.75">
      <c r="A80" s="45" t="s">
        <v>426</v>
      </c>
      <c r="B80" s="5">
        <f>SUM(C80:D80)</f>
        <v>1</v>
      </c>
      <c r="C80" s="5">
        <v>1</v>
      </c>
      <c r="D80" s="56" t="s">
        <v>293</v>
      </c>
    </row>
    <row r="81" spans="1:4" ht="12.75">
      <c r="A81" s="45" t="s">
        <v>428</v>
      </c>
      <c r="B81" s="5">
        <f>SUM(B82:B83)</f>
        <v>139</v>
      </c>
      <c r="C81" s="5">
        <f>SUM(C82:C83)</f>
        <v>77</v>
      </c>
      <c r="D81" s="5">
        <f>SUM(D82:D83)</f>
        <v>62</v>
      </c>
    </row>
    <row r="82" spans="1:4" ht="12.75">
      <c r="A82" s="45" t="s">
        <v>99</v>
      </c>
      <c r="B82" s="5">
        <f>SUM(C82:D82)</f>
        <v>4</v>
      </c>
      <c r="C82" s="5">
        <v>4</v>
      </c>
      <c r="D82" s="56" t="s">
        <v>293</v>
      </c>
    </row>
    <row r="83" spans="1:4" ht="12.75">
      <c r="A83" s="33" t="s">
        <v>427</v>
      </c>
      <c r="B83" s="12">
        <f>SUM(C83:D83)</f>
        <v>135</v>
      </c>
      <c r="C83" s="12">
        <v>73</v>
      </c>
      <c r="D83" s="12">
        <v>62</v>
      </c>
    </row>
    <row r="85" ht="12.75">
      <c r="A85" s="37" t="s">
        <v>421</v>
      </c>
    </row>
    <row r="86" ht="12.75">
      <c r="A86" s="37"/>
    </row>
    <row r="87" ht="12.75">
      <c r="A87" s="13" t="s">
        <v>161</v>
      </c>
    </row>
    <row r="91" ht="15.75">
      <c r="A91" s="9" t="s">
        <v>432</v>
      </c>
    </row>
    <row r="92" spans="1:2" ht="18">
      <c r="A92" s="10"/>
      <c r="B92" s="11">
        <v>1916</v>
      </c>
    </row>
    <row r="94" spans="1:2" ht="12.75">
      <c r="A94" s="1" t="s">
        <v>185</v>
      </c>
      <c r="B94" s="2">
        <v>941415</v>
      </c>
    </row>
    <row r="95" spans="1:2" ht="12.75">
      <c r="A95" s="1" t="s">
        <v>186</v>
      </c>
      <c r="B95" s="28">
        <f>+B96+B100</f>
        <v>1460797.35</v>
      </c>
    </row>
    <row r="96" spans="1:2" ht="12.75">
      <c r="A96" s="1" t="s">
        <v>187</v>
      </c>
      <c r="B96" s="28">
        <f>+B97+B98+B99</f>
        <v>1287069.23</v>
      </c>
    </row>
    <row r="97" spans="1:2" ht="12.75">
      <c r="A97" s="1" t="s">
        <v>188</v>
      </c>
      <c r="B97" s="28">
        <v>1188925</v>
      </c>
    </row>
    <row r="98" spans="1:2" ht="12.75">
      <c r="A98" s="1" t="s">
        <v>189</v>
      </c>
      <c r="B98" s="28">
        <v>19731.73</v>
      </c>
    </row>
    <row r="99" spans="1:2" ht="12.75">
      <c r="A99" s="1" t="s">
        <v>190</v>
      </c>
      <c r="B99" s="28">
        <v>78412.5</v>
      </c>
    </row>
    <row r="100" spans="1:2" ht="12.75">
      <c r="A100" s="1" t="s">
        <v>191</v>
      </c>
      <c r="B100" s="28">
        <v>173728.12</v>
      </c>
    </row>
    <row r="101" spans="1:2" ht="12.75">
      <c r="A101" s="12" t="s">
        <v>22</v>
      </c>
      <c r="B101" s="12">
        <v>1.55</v>
      </c>
    </row>
    <row r="103" ht="12.75">
      <c r="A103" s="13" t="s">
        <v>161</v>
      </c>
    </row>
    <row r="107" ht="31.5">
      <c r="A107" s="9" t="s">
        <v>482</v>
      </c>
    </row>
    <row r="108" ht="15.75">
      <c r="A108" s="9"/>
    </row>
    <row r="109" ht="12.75">
      <c r="A109" s="27" t="s">
        <v>409</v>
      </c>
    </row>
    <row r="110" spans="1:4" ht="12.75" customHeight="1">
      <c r="A110" s="10"/>
      <c r="B110" s="52" t="s">
        <v>14</v>
      </c>
      <c r="C110" s="53" t="s">
        <v>407</v>
      </c>
      <c r="D110" s="54" t="s">
        <v>408</v>
      </c>
    </row>
    <row r="111" spans="1:2" ht="18">
      <c r="A111" s="43"/>
      <c r="B111" s="44"/>
    </row>
    <row r="112" spans="1:4" ht="25.5">
      <c r="A112" s="27" t="s">
        <v>405</v>
      </c>
      <c r="B112" s="2">
        <f>SUM(C112:D112)</f>
        <v>190250</v>
      </c>
      <c r="C112" s="2">
        <v>64750</v>
      </c>
      <c r="D112" s="2">
        <v>125500</v>
      </c>
    </row>
    <row r="113" spans="1:4" ht="12.75">
      <c r="A113" s="30" t="s">
        <v>398</v>
      </c>
      <c r="B113" s="2">
        <f>SUM(C113:D113)</f>
        <v>148500</v>
      </c>
      <c r="C113" s="2">
        <v>36500</v>
      </c>
      <c r="D113" s="2">
        <v>112000</v>
      </c>
    </row>
    <row r="114" spans="1:4" ht="12.75">
      <c r="A114" s="30" t="s">
        <v>404</v>
      </c>
      <c r="B114" s="2">
        <f>SUM(C114:D114)</f>
        <v>187750</v>
      </c>
      <c r="C114" s="7">
        <v>92750</v>
      </c>
      <c r="D114" s="7">
        <v>95000</v>
      </c>
    </row>
    <row r="115" spans="1:4" ht="12.75">
      <c r="A115" s="33" t="s">
        <v>387</v>
      </c>
      <c r="B115" s="14">
        <f>SUM(C115:D115)</f>
        <v>274000</v>
      </c>
      <c r="C115" s="14">
        <v>53000</v>
      </c>
      <c r="D115" s="14">
        <v>221000</v>
      </c>
    </row>
    <row r="116" ht="12.75">
      <c r="B116" s="2"/>
    </row>
    <row r="117" spans="1:2" ht="12.75">
      <c r="A117" s="13" t="s">
        <v>161</v>
      </c>
      <c r="B117" s="2"/>
    </row>
    <row r="121" ht="33" customHeight="1">
      <c r="A121" s="57" t="s">
        <v>660</v>
      </c>
    </row>
    <row r="122" spans="1:2" ht="18">
      <c r="A122" s="10"/>
      <c r="B122" s="11" t="s">
        <v>672</v>
      </c>
    </row>
    <row r="124" spans="1:5" ht="12.75">
      <c r="A124" s="1" t="s">
        <v>661</v>
      </c>
      <c r="B124" s="21">
        <v>94</v>
      </c>
      <c r="C124" s="2"/>
      <c r="D124" s="2"/>
      <c r="E124" s="2"/>
    </row>
    <row r="125" spans="1:2" ht="12.75">
      <c r="A125" s="1" t="s">
        <v>662</v>
      </c>
      <c r="B125" s="2"/>
    </row>
    <row r="126" spans="1:2" ht="12.75">
      <c r="A126" s="81" t="s">
        <v>14</v>
      </c>
      <c r="B126" s="2">
        <f>SUM(B127:B128)</f>
        <v>100</v>
      </c>
    </row>
    <row r="127" spans="1:2" ht="12.75">
      <c r="A127" s="80" t="s">
        <v>663</v>
      </c>
      <c r="B127" s="2">
        <v>95</v>
      </c>
    </row>
    <row r="128" spans="1:2" ht="12.75">
      <c r="A128" s="80" t="s">
        <v>664</v>
      </c>
      <c r="B128" s="2">
        <v>5</v>
      </c>
    </row>
    <row r="129" spans="1:2" ht="12.75">
      <c r="A129" s="81" t="s">
        <v>665</v>
      </c>
      <c r="B129" s="2">
        <f>SUM(B130:B132)</f>
        <v>100</v>
      </c>
    </row>
    <row r="130" spans="1:5" ht="12.75">
      <c r="A130" s="80" t="s">
        <v>60</v>
      </c>
      <c r="B130" s="7">
        <v>31</v>
      </c>
      <c r="C130" s="2"/>
      <c r="D130" s="2"/>
      <c r="E130" s="2"/>
    </row>
    <row r="131" spans="1:2" ht="12.75">
      <c r="A131" s="80" t="s">
        <v>666</v>
      </c>
      <c r="B131" s="21">
        <v>22</v>
      </c>
    </row>
    <row r="132" spans="1:2" ht="12.75">
      <c r="A132" s="80" t="s">
        <v>667</v>
      </c>
      <c r="B132" s="7">
        <v>47</v>
      </c>
    </row>
    <row r="133" spans="1:2" ht="12.75">
      <c r="A133" s="1" t="s">
        <v>668</v>
      </c>
      <c r="B133" s="2">
        <f>SUM(B134:B137)</f>
        <v>100</v>
      </c>
    </row>
    <row r="134" spans="1:5" ht="12.75">
      <c r="A134" s="80" t="s">
        <v>347</v>
      </c>
      <c r="B134" s="7">
        <v>19</v>
      </c>
      <c r="C134" s="2"/>
      <c r="D134" s="2"/>
      <c r="E134" s="2"/>
    </row>
    <row r="135" spans="1:256" ht="12.75">
      <c r="A135" s="80" t="s">
        <v>346</v>
      </c>
      <c r="B135" s="21">
        <v>23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/>
      <c r="GA135" s="80"/>
      <c r="GB135" s="80"/>
      <c r="GC135" s="80"/>
      <c r="GD135" s="80"/>
      <c r="GE135" s="80"/>
      <c r="GF135" s="80"/>
      <c r="GG135" s="80"/>
      <c r="GH135" s="80"/>
      <c r="GI135" s="80"/>
      <c r="GJ135" s="80"/>
      <c r="GK135" s="80"/>
      <c r="GL135" s="80"/>
      <c r="GM135" s="80"/>
      <c r="GN135" s="80"/>
      <c r="GO135" s="80"/>
      <c r="GP135" s="80"/>
      <c r="GQ135" s="80"/>
      <c r="GR135" s="80"/>
      <c r="GS135" s="80"/>
      <c r="GT135" s="80"/>
      <c r="GU135" s="80"/>
      <c r="GV135" s="80"/>
      <c r="GW135" s="80"/>
      <c r="GX135" s="80"/>
      <c r="GY135" s="80"/>
      <c r="GZ135" s="80"/>
      <c r="HA135" s="80"/>
      <c r="HB135" s="80"/>
      <c r="HC135" s="80"/>
      <c r="HD135" s="80"/>
      <c r="HE135" s="80"/>
      <c r="HF135" s="80"/>
      <c r="HG135" s="80"/>
      <c r="HH135" s="80"/>
      <c r="HI135" s="80"/>
      <c r="HJ135" s="80"/>
      <c r="HK135" s="80"/>
      <c r="HL135" s="80"/>
      <c r="HM135" s="80"/>
      <c r="HN135" s="80"/>
      <c r="HO135" s="80"/>
      <c r="HP135" s="80"/>
      <c r="HQ135" s="80"/>
      <c r="HR135" s="80"/>
      <c r="HS135" s="80"/>
      <c r="HT135" s="80"/>
      <c r="HU135" s="80"/>
      <c r="HV135" s="80"/>
      <c r="HW135" s="80"/>
      <c r="HX135" s="80"/>
      <c r="HY135" s="80"/>
      <c r="HZ135" s="80"/>
      <c r="IA135" s="80"/>
      <c r="IB135" s="80"/>
      <c r="IC135" s="80"/>
      <c r="ID135" s="80"/>
      <c r="IE135" s="80"/>
      <c r="IF135" s="80"/>
      <c r="IG135" s="80"/>
      <c r="IH135" s="80"/>
      <c r="II135" s="80"/>
      <c r="IJ135" s="80"/>
      <c r="IK135" s="80"/>
      <c r="IL135" s="80"/>
      <c r="IM135" s="80"/>
      <c r="IN135" s="80"/>
      <c r="IO135" s="80"/>
      <c r="IP135" s="80"/>
      <c r="IQ135" s="80"/>
      <c r="IR135" s="80"/>
      <c r="IS135" s="80"/>
      <c r="IT135" s="80"/>
      <c r="IU135" s="80"/>
      <c r="IV135" s="80"/>
    </row>
    <row r="136" spans="1:2" ht="12.75">
      <c r="A136" s="80" t="s">
        <v>306</v>
      </c>
      <c r="B136" s="7">
        <v>50</v>
      </c>
    </row>
    <row r="137" spans="1:2" ht="12.75">
      <c r="A137" s="80" t="s">
        <v>362</v>
      </c>
      <c r="B137" s="7">
        <v>8</v>
      </c>
    </row>
    <row r="138" spans="1:2" ht="12.75">
      <c r="A138" s="12" t="s">
        <v>669</v>
      </c>
      <c r="B138" s="26">
        <v>8</v>
      </c>
    </row>
    <row r="140" ht="12.75">
      <c r="A140" s="37" t="s">
        <v>484</v>
      </c>
    </row>
    <row r="142" ht="12.75">
      <c r="A142" s="13" t="s">
        <v>670</v>
      </c>
    </row>
    <row r="146" ht="19.5" customHeight="1">
      <c r="A146" s="9" t="s">
        <v>586</v>
      </c>
    </row>
    <row r="147" spans="1:4" ht="27">
      <c r="A147" s="10"/>
      <c r="B147" s="29" t="s">
        <v>554</v>
      </c>
      <c r="C147" s="11" t="s">
        <v>124</v>
      </c>
      <c r="D147" s="8" t="s">
        <v>125</v>
      </c>
    </row>
    <row r="149" ht="12.75">
      <c r="A149" s="1" t="s">
        <v>192</v>
      </c>
    </row>
    <row r="150" spans="1:4" ht="12.75">
      <c r="A150" s="1" t="s">
        <v>193</v>
      </c>
      <c r="B150" s="2">
        <v>2444</v>
      </c>
      <c r="C150" s="2">
        <v>985</v>
      </c>
      <c r="D150" s="2">
        <v>1082</v>
      </c>
    </row>
    <row r="151" spans="1:4" ht="12.75">
      <c r="A151" s="1" t="s">
        <v>194</v>
      </c>
      <c r="B151" s="2">
        <v>2394</v>
      </c>
      <c r="C151" s="2">
        <v>972</v>
      </c>
      <c r="D151" s="2">
        <v>1070</v>
      </c>
    </row>
    <row r="152" spans="1:4" ht="12.75">
      <c r="A152" s="1" t="s">
        <v>195</v>
      </c>
      <c r="B152" s="2">
        <v>50</v>
      </c>
      <c r="C152" s="2">
        <v>13</v>
      </c>
      <c r="D152" s="2">
        <v>12</v>
      </c>
    </row>
    <row r="153" spans="1:4" ht="12.75">
      <c r="A153" s="1" t="s">
        <v>126</v>
      </c>
      <c r="B153" s="2">
        <v>72</v>
      </c>
      <c r="C153" s="2">
        <v>19</v>
      </c>
      <c r="D153" s="2">
        <v>46</v>
      </c>
    </row>
    <row r="154" spans="1:4" ht="12.75">
      <c r="A154" s="1" t="s">
        <v>196</v>
      </c>
      <c r="B154" s="2">
        <v>50207</v>
      </c>
      <c r="C154" s="2">
        <v>18695</v>
      </c>
      <c r="D154" s="2">
        <v>23832</v>
      </c>
    </row>
    <row r="155" spans="1:4" ht="12.75">
      <c r="A155" s="1" t="s">
        <v>29</v>
      </c>
      <c r="B155" s="2"/>
      <c r="C155" s="2"/>
      <c r="D155" s="2"/>
    </row>
    <row r="156" spans="1:4" ht="12.75">
      <c r="A156" s="1" t="s">
        <v>31</v>
      </c>
      <c r="B156" s="2">
        <f>+B157+B158</f>
        <v>2598</v>
      </c>
      <c r="C156" s="2">
        <f>+C157+C158</f>
        <v>627</v>
      </c>
      <c r="D156" s="2">
        <f>+D157+D158</f>
        <v>625</v>
      </c>
    </row>
    <row r="157" spans="1:4" ht="12.75">
      <c r="A157" s="1" t="s">
        <v>118</v>
      </c>
      <c r="B157" s="2">
        <v>2475</v>
      </c>
      <c r="C157" s="2">
        <v>587</v>
      </c>
      <c r="D157" s="2">
        <v>579</v>
      </c>
    </row>
    <row r="158" spans="1:4" ht="12.75">
      <c r="A158" s="1" t="s">
        <v>119</v>
      </c>
      <c r="B158" s="2">
        <v>123</v>
      </c>
      <c r="C158" s="2">
        <v>40</v>
      </c>
      <c r="D158" s="2">
        <v>46</v>
      </c>
    </row>
    <row r="159" spans="1:4" ht="12.75">
      <c r="A159" s="1" t="s">
        <v>32</v>
      </c>
      <c r="B159" s="2">
        <f>+B160+B161</f>
        <v>3124</v>
      </c>
      <c r="C159" s="2">
        <f>+C160+C161</f>
        <v>851</v>
      </c>
      <c r="D159" s="2">
        <f>+D160+D161</f>
        <v>2119</v>
      </c>
    </row>
    <row r="160" spans="1:4" ht="12.75">
      <c r="A160" s="1" t="s">
        <v>118</v>
      </c>
      <c r="B160" s="2">
        <v>3089</v>
      </c>
      <c r="C160" s="2">
        <v>836</v>
      </c>
      <c r="D160" s="2">
        <v>2102</v>
      </c>
    </row>
    <row r="161" spans="1:4" ht="12.75">
      <c r="A161" s="1" t="s">
        <v>119</v>
      </c>
      <c r="B161" s="2">
        <v>35</v>
      </c>
      <c r="C161" s="2">
        <v>15</v>
      </c>
      <c r="D161" s="2">
        <v>17</v>
      </c>
    </row>
    <row r="162" spans="1:4" ht="12.75">
      <c r="A162" s="1" t="s">
        <v>33</v>
      </c>
      <c r="B162" s="2">
        <f>+B163+B164</f>
        <v>7112</v>
      </c>
      <c r="C162" s="2">
        <f>+C163+C164</f>
        <v>3062</v>
      </c>
      <c r="D162" s="2">
        <f>+D163+D164</f>
        <v>2664</v>
      </c>
    </row>
    <row r="163" spans="1:4" ht="12.75">
      <c r="A163" s="1" t="s">
        <v>118</v>
      </c>
      <c r="B163" s="2">
        <v>6463</v>
      </c>
      <c r="C163" s="2">
        <v>2851</v>
      </c>
      <c r="D163" s="2">
        <v>2351</v>
      </c>
    </row>
    <row r="164" spans="1:4" ht="12.75">
      <c r="A164" s="1" t="s">
        <v>119</v>
      </c>
      <c r="B164" s="2">
        <v>649</v>
      </c>
      <c r="C164" s="2">
        <v>211</v>
      </c>
      <c r="D164" s="2">
        <v>313</v>
      </c>
    </row>
    <row r="165" spans="1:4" ht="12.75">
      <c r="A165" s="1" t="s">
        <v>128</v>
      </c>
      <c r="B165" s="2">
        <f>+B166+B167</f>
        <v>12834</v>
      </c>
      <c r="C165" s="2">
        <f>+C166+C167</f>
        <v>4540</v>
      </c>
      <c r="D165" s="2">
        <f>+D166+D167</f>
        <v>5408</v>
      </c>
    </row>
    <row r="166" spans="1:4" ht="12.75">
      <c r="A166" s="1" t="s">
        <v>118</v>
      </c>
      <c r="B166" s="2">
        <v>12027</v>
      </c>
      <c r="C166" s="2">
        <f>+C157+C160+C163</f>
        <v>4274</v>
      </c>
      <c r="D166" s="2">
        <f>+D157+D160+D163</f>
        <v>5032</v>
      </c>
    </row>
    <row r="167" spans="1:4" ht="12.75">
      <c r="A167" s="1" t="s">
        <v>119</v>
      </c>
      <c r="B167" s="2">
        <v>807</v>
      </c>
      <c r="C167" s="2">
        <f>+C158+C161+C164</f>
        <v>266</v>
      </c>
      <c r="D167" s="2">
        <f>+D158+D161+D164</f>
        <v>376</v>
      </c>
    </row>
    <row r="168" spans="1:4" ht="12.75">
      <c r="A168" s="1" t="s">
        <v>129</v>
      </c>
      <c r="B168" s="2">
        <f>SUM(B169:B172)</f>
        <v>50816</v>
      </c>
      <c r="C168" s="2">
        <f>+C169+C170+C171+C172</f>
        <v>19572</v>
      </c>
      <c r="D168" s="2">
        <f>+D169+D170+D171+D172</f>
        <v>23640</v>
      </c>
    </row>
    <row r="169" spans="1:4" ht="12.75">
      <c r="A169" s="1" t="s">
        <v>38</v>
      </c>
      <c r="B169" s="2">
        <v>12561</v>
      </c>
      <c r="C169" s="2">
        <v>5123</v>
      </c>
      <c r="D169" s="2">
        <v>5827</v>
      </c>
    </row>
    <row r="170" spans="1:4" ht="12.75">
      <c r="A170" s="1" t="s">
        <v>39</v>
      </c>
      <c r="B170" s="2">
        <v>14450</v>
      </c>
      <c r="C170" s="2">
        <v>5613</v>
      </c>
      <c r="D170" s="2">
        <v>6954</v>
      </c>
    </row>
    <row r="171" spans="1:4" ht="12.75">
      <c r="A171" s="1" t="s">
        <v>26</v>
      </c>
      <c r="B171" s="2">
        <v>21299</v>
      </c>
      <c r="C171" s="2">
        <v>7733</v>
      </c>
      <c r="D171" s="2">
        <v>9973</v>
      </c>
    </row>
    <row r="172" spans="1:4" ht="12.75">
      <c r="A172" s="1" t="s">
        <v>27</v>
      </c>
      <c r="B172" s="2">
        <v>2506</v>
      </c>
      <c r="C172" s="2">
        <v>1103</v>
      </c>
      <c r="D172" s="2">
        <v>886</v>
      </c>
    </row>
    <row r="173" spans="1:4" ht="12.75">
      <c r="A173" s="1" t="s">
        <v>130</v>
      </c>
      <c r="B173" s="2">
        <v>2521</v>
      </c>
      <c r="C173" s="2">
        <v>862</v>
      </c>
      <c r="D173" s="2">
        <v>1048</v>
      </c>
    </row>
    <row r="174" spans="1:4" ht="12.75">
      <c r="A174" s="1" t="s">
        <v>131</v>
      </c>
      <c r="B174" s="2">
        <v>518</v>
      </c>
      <c r="C174" s="2">
        <v>220</v>
      </c>
      <c r="D174" s="2">
        <v>144</v>
      </c>
    </row>
    <row r="175" spans="1:4" ht="12.75">
      <c r="A175" s="12" t="s">
        <v>132</v>
      </c>
      <c r="B175" s="14">
        <v>1223</v>
      </c>
      <c r="C175" s="14">
        <v>384</v>
      </c>
      <c r="D175" s="14">
        <v>647</v>
      </c>
    </row>
    <row r="177" ht="12.75">
      <c r="A177" s="37" t="s">
        <v>492</v>
      </c>
    </row>
    <row r="178" spans="1:4" ht="18.75">
      <c r="A178" s="34" t="s">
        <v>555</v>
      </c>
      <c r="B178" s="2"/>
      <c r="C178" s="2"/>
      <c r="D178" s="2"/>
    </row>
    <row r="179" spans="2:4" ht="12.75">
      <c r="B179" s="2"/>
      <c r="C179" s="2"/>
      <c r="D179" s="2"/>
    </row>
    <row r="180" ht="12.75">
      <c r="A180" s="13" t="s">
        <v>231</v>
      </c>
    </row>
    <row r="184" ht="18.75">
      <c r="A184" s="9" t="s">
        <v>487</v>
      </c>
    </row>
    <row r="185" spans="1:11" ht="25.5">
      <c r="A185" s="10"/>
      <c r="B185" s="11" t="s">
        <v>14</v>
      </c>
      <c r="C185" s="11" t="s">
        <v>133</v>
      </c>
      <c r="D185" s="8" t="s">
        <v>134</v>
      </c>
      <c r="E185" s="8" t="s">
        <v>135</v>
      </c>
      <c r="F185" s="11" t="s">
        <v>136</v>
      </c>
      <c r="G185" s="11" t="s">
        <v>137</v>
      </c>
      <c r="H185" s="11" t="s">
        <v>138</v>
      </c>
      <c r="I185" s="11" t="s">
        <v>139</v>
      </c>
      <c r="J185" s="11" t="s">
        <v>140</v>
      </c>
      <c r="K185" s="11" t="s">
        <v>232</v>
      </c>
    </row>
    <row r="187" spans="1:11" ht="12.75">
      <c r="A187" s="1" t="s">
        <v>196</v>
      </c>
      <c r="B187" s="2">
        <f>SUM(C187:K187)</f>
        <v>29048</v>
      </c>
      <c r="C187" s="2">
        <v>12973</v>
      </c>
      <c r="D187" s="2">
        <v>8294</v>
      </c>
      <c r="E187" s="2">
        <v>2508</v>
      </c>
      <c r="F187" s="2">
        <v>3195</v>
      </c>
      <c r="G187" s="2">
        <v>1450</v>
      </c>
      <c r="H187" s="2">
        <v>224</v>
      </c>
      <c r="I187" s="2">
        <v>73</v>
      </c>
      <c r="J187" s="2">
        <v>253</v>
      </c>
      <c r="K187" s="2">
        <v>78</v>
      </c>
    </row>
    <row r="188" spans="1:11" ht="12.75">
      <c r="A188" s="1" t="s">
        <v>29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>
      <c r="A189" s="1" t="s">
        <v>31</v>
      </c>
      <c r="B189" s="2">
        <f aca="true" t="shared" si="1" ref="B189:B205">SUM(C189:K189)</f>
        <v>5703</v>
      </c>
      <c r="C189" s="2">
        <f aca="true" t="shared" si="2" ref="C189:K189">+C190+C191</f>
        <v>2567</v>
      </c>
      <c r="D189" s="2">
        <f t="shared" si="2"/>
        <v>1443</v>
      </c>
      <c r="E189" s="2">
        <f t="shared" si="2"/>
        <v>324</v>
      </c>
      <c r="F189" s="2">
        <f t="shared" si="2"/>
        <v>804</v>
      </c>
      <c r="G189" s="2">
        <f t="shared" si="2"/>
        <v>378</v>
      </c>
      <c r="H189" s="2">
        <f t="shared" si="2"/>
        <v>84</v>
      </c>
      <c r="I189" s="2">
        <f t="shared" si="2"/>
        <v>35</v>
      </c>
      <c r="J189" s="2">
        <f t="shared" si="2"/>
        <v>68</v>
      </c>
      <c r="K189" s="2">
        <f t="shared" si="2"/>
        <v>0</v>
      </c>
    </row>
    <row r="190" spans="1:11" ht="12.75">
      <c r="A190" s="1" t="s">
        <v>118</v>
      </c>
      <c r="B190" s="2">
        <f t="shared" si="1"/>
        <v>5602</v>
      </c>
      <c r="C190" s="2">
        <v>2566</v>
      </c>
      <c r="D190" s="2">
        <v>1438</v>
      </c>
      <c r="E190" s="2">
        <v>301</v>
      </c>
      <c r="F190" s="2">
        <v>785</v>
      </c>
      <c r="G190" s="2">
        <v>368</v>
      </c>
      <c r="H190" s="2">
        <v>76</v>
      </c>
      <c r="I190" s="2">
        <v>0</v>
      </c>
      <c r="J190" s="2">
        <v>68</v>
      </c>
      <c r="K190" s="2">
        <v>0</v>
      </c>
    </row>
    <row r="191" spans="1:11" ht="12.75">
      <c r="A191" s="1" t="s">
        <v>119</v>
      </c>
      <c r="B191" s="2">
        <f t="shared" si="1"/>
        <v>101</v>
      </c>
      <c r="C191" s="2">
        <v>1</v>
      </c>
      <c r="D191" s="2">
        <v>5</v>
      </c>
      <c r="E191" s="2">
        <v>23</v>
      </c>
      <c r="F191" s="2">
        <v>19</v>
      </c>
      <c r="G191" s="2">
        <v>10</v>
      </c>
      <c r="H191" s="2">
        <v>8</v>
      </c>
      <c r="I191" s="2">
        <v>35</v>
      </c>
      <c r="J191" s="2">
        <v>0</v>
      </c>
      <c r="K191" s="2">
        <v>0</v>
      </c>
    </row>
    <row r="192" spans="1:11" ht="12.75">
      <c r="A192" s="1" t="s">
        <v>141</v>
      </c>
      <c r="B192" s="2">
        <f t="shared" si="1"/>
        <v>12543</v>
      </c>
      <c r="C192" s="2">
        <f aca="true" t="shared" si="3" ref="C192:K192">+C193+C194</f>
        <v>10406</v>
      </c>
      <c r="D192" s="2">
        <f t="shared" si="3"/>
        <v>790</v>
      </c>
      <c r="E192" s="2">
        <f t="shared" si="3"/>
        <v>648</v>
      </c>
      <c r="F192" s="2">
        <f t="shared" si="3"/>
        <v>159</v>
      </c>
      <c r="G192" s="2">
        <f t="shared" si="3"/>
        <v>244</v>
      </c>
      <c r="H192" s="2">
        <f t="shared" si="3"/>
        <v>140</v>
      </c>
      <c r="I192" s="2">
        <f t="shared" si="3"/>
        <v>38</v>
      </c>
      <c r="J192" s="2">
        <f t="shared" si="3"/>
        <v>40</v>
      </c>
      <c r="K192" s="2">
        <f t="shared" si="3"/>
        <v>78</v>
      </c>
    </row>
    <row r="193" spans="1:11" ht="12.75">
      <c r="A193" s="1" t="s">
        <v>118</v>
      </c>
      <c r="B193" s="2">
        <f t="shared" si="1"/>
        <v>12401</v>
      </c>
      <c r="C193" s="2">
        <v>10406</v>
      </c>
      <c r="D193" s="2">
        <v>787</v>
      </c>
      <c r="E193" s="2">
        <v>645</v>
      </c>
      <c r="F193" s="2">
        <v>151</v>
      </c>
      <c r="G193" s="2">
        <v>240</v>
      </c>
      <c r="H193" s="2">
        <v>133</v>
      </c>
      <c r="I193" s="2">
        <v>0</v>
      </c>
      <c r="J193" s="2">
        <v>39</v>
      </c>
      <c r="K193" s="2">
        <v>0</v>
      </c>
    </row>
    <row r="194" spans="1:11" ht="12.75">
      <c r="A194" s="1" t="s">
        <v>119</v>
      </c>
      <c r="B194" s="2">
        <f t="shared" si="1"/>
        <v>142</v>
      </c>
      <c r="C194" s="2">
        <v>0</v>
      </c>
      <c r="D194" s="2">
        <v>3</v>
      </c>
      <c r="E194" s="2">
        <v>3</v>
      </c>
      <c r="F194" s="2">
        <v>8</v>
      </c>
      <c r="G194" s="2">
        <v>4</v>
      </c>
      <c r="H194" s="2">
        <v>7</v>
      </c>
      <c r="I194" s="2">
        <v>38</v>
      </c>
      <c r="J194" s="2">
        <v>1</v>
      </c>
      <c r="K194" s="2">
        <v>78</v>
      </c>
    </row>
    <row r="195" spans="1:11" ht="12.75">
      <c r="A195" s="1" t="s">
        <v>128</v>
      </c>
      <c r="B195" s="2">
        <f t="shared" si="1"/>
        <v>18246</v>
      </c>
      <c r="C195" s="2">
        <f aca="true" t="shared" si="4" ref="C195:K195">+C196+C197</f>
        <v>12973</v>
      </c>
      <c r="D195" s="2">
        <f t="shared" si="4"/>
        <v>2233</v>
      </c>
      <c r="E195" s="2">
        <f t="shared" si="4"/>
        <v>972</v>
      </c>
      <c r="F195" s="2">
        <f t="shared" si="4"/>
        <v>963</v>
      </c>
      <c r="G195" s="2">
        <f t="shared" si="4"/>
        <v>622</v>
      </c>
      <c r="H195" s="2">
        <f t="shared" si="4"/>
        <v>224</v>
      </c>
      <c r="I195" s="2">
        <f t="shared" si="4"/>
        <v>73</v>
      </c>
      <c r="J195" s="2">
        <f t="shared" si="4"/>
        <v>108</v>
      </c>
      <c r="K195" s="2">
        <f t="shared" si="4"/>
        <v>78</v>
      </c>
    </row>
    <row r="196" spans="1:11" ht="12.75">
      <c r="A196" s="1" t="s">
        <v>118</v>
      </c>
      <c r="B196" s="2">
        <f t="shared" si="1"/>
        <v>18003</v>
      </c>
      <c r="C196" s="2">
        <f aca="true" t="shared" si="5" ref="C196:E197">+C190+C193</f>
        <v>12972</v>
      </c>
      <c r="D196" s="2">
        <f t="shared" si="5"/>
        <v>2225</v>
      </c>
      <c r="E196" s="2">
        <f t="shared" si="5"/>
        <v>946</v>
      </c>
      <c r="F196" s="2">
        <v>936</v>
      </c>
      <c r="G196" s="2">
        <v>608</v>
      </c>
      <c r="H196" s="2">
        <v>209</v>
      </c>
      <c r="I196" s="2">
        <f aca="true" t="shared" si="6" ref="I196:K197">+I190+I193</f>
        <v>0</v>
      </c>
      <c r="J196" s="2">
        <f t="shared" si="6"/>
        <v>107</v>
      </c>
      <c r="K196" s="2">
        <f t="shared" si="6"/>
        <v>0</v>
      </c>
    </row>
    <row r="197" spans="1:11" ht="12.75">
      <c r="A197" s="1" t="s">
        <v>119</v>
      </c>
      <c r="B197" s="2">
        <f t="shared" si="1"/>
        <v>243</v>
      </c>
      <c r="C197" s="2">
        <f t="shared" si="5"/>
        <v>1</v>
      </c>
      <c r="D197" s="2">
        <f t="shared" si="5"/>
        <v>8</v>
      </c>
      <c r="E197" s="2">
        <f t="shared" si="5"/>
        <v>26</v>
      </c>
      <c r="F197" s="2">
        <v>27</v>
      </c>
      <c r="G197" s="2">
        <v>14</v>
      </c>
      <c r="H197" s="2">
        <v>15</v>
      </c>
      <c r="I197" s="2">
        <f t="shared" si="6"/>
        <v>73</v>
      </c>
      <c r="J197" s="2">
        <f t="shared" si="6"/>
        <v>1</v>
      </c>
      <c r="K197" s="2">
        <f t="shared" si="6"/>
        <v>78</v>
      </c>
    </row>
    <row r="198" spans="1:11" ht="12.75">
      <c r="A198" s="1" t="s">
        <v>129</v>
      </c>
      <c r="B198" s="2">
        <f t="shared" si="1"/>
        <v>20653</v>
      </c>
      <c r="C198" s="2">
        <f aca="true" t="shared" si="7" ref="C198:K198">SUM(C199:C202)</f>
        <v>6930</v>
      </c>
      <c r="D198" s="2">
        <f t="shared" si="7"/>
        <v>6867</v>
      </c>
      <c r="E198" s="2">
        <f t="shared" si="7"/>
        <v>2449</v>
      </c>
      <c r="F198" s="2">
        <f t="shared" si="7"/>
        <v>2690</v>
      </c>
      <c r="G198" s="2">
        <f t="shared" si="7"/>
        <v>1168</v>
      </c>
      <c r="H198" s="2">
        <f t="shared" si="7"/>
        <v>226</v>
      </c>
      <c r="I198" s="2">
        <f t="shared" si="7"/>
        <v>72</v>
      </c>
      <c r="J198" s="2">
        <f t="shared" si="7"/>
        <v>173</v>
      </c>
      <c r="K198" s="2">
        <f t="shared" si="7"/>
        <v>78</v>
      </c>
    </row>
    <row r="199" spans="1:11" ht="12.75">
      <c r="A199" s="1" t="s">
        <v>38</v>
      </c>
      <c r="B199" s="2">
        <f t="shared" si="1"/>
        <v>2665</v>
      </c>
      <c r="C199" s="2">
        <v>981</v>
      </c>
      <c r="D199" s="2">
        <v>655</v>
      </c>
      <c r="E199" s="2">
        <v>600</v>
      </c>
      <c r="F199" s="2">
        <v>248</v>
      </c>
      <c r="G199" s="2">
        <v>61</v>
      </c>
      <c r="H199" s="2">
        <v>9</v>
      </c>
      <c r="I199" s="2">
        <v>14</v>
      </c>
      <c r="J199" s="2">
        <v>25</v>
      </c>
      <c r="K199" s="2">
        <v>72</v>
      </c>
    </row>
    <row r="200" spans="1:11" ht="12.75">
      <c r="A200" s="1" t="s">
        <v>39</v>
      </c>
      <c r="B200" s="2">
        <f t="shared" si="1"/>
        <v>3160</v>
      </c>
      <c r="C200" s="2">
        <v>1187</v>
      </c>
      <c r="D200" s="2">
        <v>1010</v>
      </c>
      <c r="E200" s="2">
        <v>461</v>
      </c>
      <c r="F200" s="2">
        <v>332</v>
      </c>
      <c r="G200" s="2">
        <v>107</v>
      </c>
      <c r="H200" s="2">
        <v>18</v>
      </c>
      <c r="I200" s="2">
        <v>12</v>
      </c>
      <c r="J200" s="2">
        <v>33</v>
      </c>
      <c r="K200" s="2">
        <v>0</v>
      </c>
    </row>
    <row r="201" spans="1:11" ht="12.75">
      <c r="A201" s="1" t="s">
        <v>26</v>
      </c>
      <c r="B201" s="2">
        <f t="shared" si="1"/>
        <v>10388</v>
      </c>
      <c r="C201" s="2">
        <v>3324</v>
      </c>
      <c r="D201" s="2">
        <v>3995</v>
      </c>
      <c r="E201" s="2">
        <v>904</v>
      </c>
      <c r="F201" s="2">
        <v>1303</v>
      </c>
      <c r="G201" s="2">
        <v>605</v>
      </c>
      <c r="H201" s="2">
        <v>114</v>
      </c>
      <c r="I201" s="2">
        <v>37</v>
      </c>
      <c r="J201" s="2">
        <v>100</v>
      </c>
      <c r="K201" s="2">
        <v>6</v>
      </c>
    </row>
    <row r="202" spans="1:11" ht="12.75">
      <c r="A202" s="1" t="s">
        <v>27</v>
      </c>
      <c r="B202" s="2">
        <f t="shared" si="1"/>
        <v>4440</v>
      </c>
      <c r="C202" s="2">
        <v>1438</v>
      </c>
      <c r="D202" s="2">
        <v>1207</v>
      </c>
      <c r="E202" s="2">
        <v>484</v>
      </c>
      <c r="F202" s="2">
        <v>807</v>
      </c>
      <c r="G202" s="2">
        <v>395</v>
      </c>
      <c r="H202" s="2">
        <v>85</v>
      </c>
      <c r="I202" s="2">
        <v>9</v>
      </c>
      <c r="J202" s="2">
        <v>15</v>
      </c>
      <c r="K202" s="2">
        <v>0</v>
      </c>
    </row>
    <row r="203" spans="1:11" ht="12.75">
      <c r="A203" s="1" t="s">
        <v>130</v>
      </c>
      <c r="B203" s="2">
        <f t="shared" si="1"/>
        <v>7885</v>
      </c>
      <c r="C203" s="2">
        <v>2575</v>
      </c>
      <c r="D203" s="2">
        <v>2633</v>
      </c>
      <c r="E203" s="2">
        <v>550</v>
      </c>
      <c r="F203" s="2">
        <v>1312</v>
      </c>
      <c r="G203" s="2">
        <v>627</v>
      </c>
      <c r="H203" s="2">
        <v>83</v>
      </c>
      <c r="I203" s="2">
        <v>10</v>
      </c>
      <c r="J203" s="2">
        <v>95</v>
      </c>
      <c r="K203" s="2">
        <v>0</v>
      </c>
    </row>
    <row r="204" spans="1:11" ht="12.75">
      <c r="A204" s="1" t="s">
        <v>142</v>
      </c>
      <c r="B204" s="2">
        <f t="shared" si="1"/>
        <v>755</v>
      </c>
      <c r="C204" s="2">
        <v>469</v>
      </c>
      <c r="D204" s="2">
        <v>91</v>
      </c>
      <c r="E204" s="2">
        <v>40</v>
      </c>
      <c r="F204" s="2">
        <v>28</v>
      </c>
      <c r="G204" s="2">
        <v>84</v>
      </c>
      <c r="H204" s="2">
        <v>26</v>
      </c>
      <c r="I204" s="2">
        <v>10</v>
      </c>
      <c r="J204" s="2">
        <v>7</v>
      </c>
      <c r="K204" s="2">
        <v>0</v>
      </c>
    </row>
    <row r="205" spans="1:11" ht="12.75">
      <c r="A205" s="12" t="s">
        <v>132</v>
      </c>
      <c r="B205" s="14">
        <f t="shared" si="1"/>
        <v>1160</v>
      </c>
      <c r="C205" s="14">
        <v>437</v>
      </c>
      <c r="D205" s="14">
        <v>370</v>
      </c>
      <c r="E205" s="14">
        <v>66</v>
      </c>
      <c r="F205" s="14">
        <v>129</v>
      </c>
      <c r="G205" s="14">
        <v>102</v>
      </c>
      <c r="H205" s="14">
        <v>22</v>
      </c>
      <c r="I205" s="14">
        <v>20</v>
      </c>
      <c r="J205" s="14">
        <v>14</v>
      </c>
      <c r="K205" s="14">
        <v>0</v>
      </c>
    </row>
    <row r="207" ht="12.75">
      <c r="A207" s="37" t="s">
        <v>484</v>
      </c>
    </row>
    <row r="208" ht="12.75">
      <c r="A208" s="37"/>
    </row>
    <row r="209" ht="12.75">
      <c r="A209" s="13" t="s">
        <v>231</v>
      </c>
    </row>
    <row r="213" ht="34.5">
      <c r="A213" s="9" t="s">
        <v>585</v>
      </c>
    </row>
    <row r="214" spans="1:2" ht="18">
      <c r="A214" s="10"/>
      <c r="B214" s="39" t="s">
        <v>485</v>
      </c>
    </row>
    <row r="216" spans="1:2" ht="12.75">
      <c r="A216" s="1" t="s">
        <v>29</v>
      </c>
      <c r="B216" s="2">
        <f>+B217+B218</f>
        <v>18246</v>
      </c>
    </row>
    <row r="217" spans="1:2" ht="12.75">
      <c r="A217" s="1" t="s">
        <v>31</v>
      </c>
      <c r="B217" s="2">
        <v>5703</v>
      </c>
    </row>
    <row r="218" spans="1:2" ht="12.75">
      <c r="A218" s="1" t="s">
        <v>141</v>
      </c>
      <c r="B218" s="2">
        <v>12543</v>
      </c>
    </row>
    <row r="219" spans="1:2" ht="12.75">
      <c r="A219" s="30" t="s">
        <v>434</v>
      </c>
      <c r="B219" s="2"/>
    </row>
    <row r="220" spans="1:2" ht="12.75">
      <c r="A220" s="1" t="s">
        <v>31</v>
      </c>
      <c r="B220" s="2">
        <v>31</v>
      </c>
    </row>
    <row r="221" spans="1:2" ht="12.75">
      <c r="A221" s="1" t="s">
        <v>141</v>
      </c>
      <c r="B221" s="2">
        <v>69</v>
      </c>
    </row>
    <row r="222" spans="1:2" ht="12.75">
      <c r="A222" s="30" t="s">
        <v>435</v>
      </c>
      <c r="B222" s="2"/>
    </row>
    <row r="223" spans="1:2" ht="12.75">
      <c r="A223" s="1" t="s">
        <v>38</v>
      </c>
      <c r="B223" s="2">
        <v>13</v>
      </c>
    </row>
    <row r="224" spans="1:2" ht="12.75">
      <c r="A224" s="1" t="s">
        <v>39</v>
      </c>
      <c r="B224" s="2">
        <v>15</v>
      </c>
    </row>
    <row r="225" spans="1:2" ht="12.75">
      <c r="A225" s="1" t="s">
        <v>26</v>
      </c>
      <c r="B225" s="2">
        <v>50</v>
      </c>
    </row>
    <row r="226" spans="1:2" ht="12.75">
      <c r="A226" s="1" t="s">
        <v>27</v>
      </c>
      <c r="B226" s="2">
        <v>22</v>
      </c>
    </row>
    <row r="227" spans="1:2" ht="12.75">
      <c r="A227" s="30" t="s">
        <v>534</v>
      </c>
      <c r="B227" s="2">
        <v>2410891</v>
      </c>
    </row>
    <row r="228" spans="1:2" ht="12.75">
      <c r="A228" s="12" t="s">
        <v>243</v>
      </c>
      <c r="B228" s="12">
        <v>7.57</v>
      </c>
    </row>
    <row r="230" spans="1:4" ht="18.75">
      <c r="A230" s="34" t="s">
        <v>433</v>
      </c>
      <c r="B230" s="2"/>
      <c r="C230" s="2"/>
      <c r="D230" s="2"/>
    </row>
    <row r="231" ht="12.75">
      <c r="A231" s="37" t="s">
        <v>486</v>
      </c>
    </row>
    <row r="232" spans="1:4" ht="12.75">
      <c r="A232" s="37"/>
      <c r="B232" s="2"/>
      <c r="C232" s="2"/>
      <c r="D232" s="2"/>
    </row>
    <row r="233" ht="12.75">
      <c r="A233" s="13" t="s">
        <v>231</v>
      </c>
    </row>
    <row r="237" ht="15.75">
      <c r="A237" s="9" t="s">
        <v>197</v>
      </c>
    </row>
    <row r="238" spans="1:2" ht="18">
      <c r="A238" s="10"/>
      <c r="B238" s="39" t="s">
        <v>488</v>
      </c>
    </row>
    <row r="240" spans="1:2" ht="12.75">
      <c r="A240" s="1" t="s">
        <v>82</v>
      </c>
      <c r="B240" s="2">
        <v>2588</v>
      </c>
    </row>
    <row r="241" spans="1:2" ht="12.75">
      <c r="A241" s="1" t="s">
        <v>29</v>
      </c>
      <c r="B241" s="2">
        <f>+B242+B243</f>
        <v>324</v>
      </c>
    </row>
    <row r="242" spans="1:2" ht="12.75">
      <c r="A242" s="1" t="s">
        <v>31</v>
      </c>
      <c r="B242" s="2">
        <v>110</v>
      </c>
    </row>
    <row r="243" spans="1:2" ht="12.75">
      <c r="A243" s="1" t="s">
        <v>198</v>
      </c>
      <c r="B243" s="2">
        <v>214</v>
      </c>
    </row>
    <row r="244" spans="1:2" ht="12.75">
      <c r="A244" s="1" t="s">
        <v>129</v>
      </c>
      <c r="B244" s="2">
        <f>SUM(B245+B246+B247+B248)</f>
        <v>2246</v>
      </c>
    </row>
    <row r="245" spans="1:2" ht="12.75">
      <c r="A245" s="1" t="s">
        <v>38</v>
      </c>
      <c r="B245" s="2">
        <v>232</v>
      </c>
    </row>
    <row r="246" spans="1:2" ht="12.75">
      <c r="A246" s="1" t="s">
        <v>39</v>
      </c>
      <c r="B246" s="2">
        <v>417</v>
      </c>
    </row>
    <row r="247" spans="1:2" ht="12.75">
      <c r="A247" s="1" t="s">
        <v>26</v>
      </c>
      <c r="B247" s="2">
        <v>1273</v>
      </c>
    </row>
    <row r="248" spans="1:2" ht="12.75">
      <c r="A248" s="1" t="s">
        <v>27</v>
      </c>
      <c r="B248" s="2">
        <v>324</v>
      </c>
    </row>
    <row r="249" spans="1:2" ht="12.75">
      <c r="A249" s="1" t="s">
        <v>130</v>
      </c>
      <c r="B249" s="2">
        <v>693</v>
      </c>
    </row>
    <row r="250" spans="1:2" ht="12.75">
      <c r="A250" s="1" t="s">
        <v>146</v>
      </c>
      <c r="B250" s="2">
        <v>70</v>
      </c>
    </row>
    <row r="251" spans="1:2" ht="12.75">
      <c r="A251" s="12" t="s">
        <v>132</v>
      </c>
      <c r="B251" s="14">
        <v>70</v>
      </c>
    </row>
    <row r="253" ht="12.75">
      <c r="A253" s="37" t="s">
        <v>484</v>
      </c>
    </row>
    <row r="254" ht="12.75">
      <c r="A254" s="37"/>
    </row>
    <row r="255" ht="12.75">
      <c r="A255" s="13" t="s">
        <v>231</v>
      </c>
    </row>
    <row r="259" ht="15.75">
      <c r="A259" s="9" t="s">
        <v>199</v>
      </c>
    </row>
    <row r="260" spans="1:2" ht="18">
      <c r="A260" s="10"/>
      <c r="B260" s="39" t="s">
        <v>488</v>
      </c>
    </row>
    <row r="262" spans="1:2" ht="12.75">
      <c r="A262" s="1" t="s">
        <v>82</v>
      </c>
      <c r="B262" s="2">
        <v>3840</v>
      </c>
    </row>
    <row r="263" spans="1:2" ht="12.75">
      <c r="A263" s="1" t="s">
        <v>29</v>
      </c>
      <c r="B263" s="2">
        <f>+B264+B265</f>
        <v>608</v>
      </c>
    </row>
    <row r="264" spans="1:2" ht="12.75">
      <c r="A264" s="1" t="s">
        <v>31</v>
      </c>
      <c r="B264" s="2">
        <v>408</v>
      </c>
    </row>
    <row r="265" spans="1:2" ht="12.75">
      <c r="A265" s="1" t="s">
        <v>198</v>
      </c>
      <c r="B265" s="2">
        <v>200</v>
      </c>
    </row>
    <row r="266" spans="1:2" ht="12.75">
      <c r="A266" s="1" t="s">
        <v>129</v>
      </c>
      <c r="B266" s="2">
        <f>SUM(B267+B268+B269+B270)</f>
        <v>3569</v>
      </c>
    </row>
    <row r="267" spans="1:2" ht="12.75">
      <c r="A267" s="1" t="s">
        <v>38</v>
      </c>
      <c r="B267" s="2">
        <v>387</v>
      </c>
    </row>
    <row r="268" spans="1:2" ht="12.75">
      <c r="A268" s="1" t="s">
        <v>39</v>
      </c>
      <c r="B268" s="2">
        <v>585</v>
      </c>
    </row>
    <row r="269" spans="1:2" ht="12.75">
      <c r="A269" s="1" t="s">
        <v>26</v>
      </c>
      <c r="B269" s="2">
        <v>1872</v>
      </c>
    </row>
    <row r="270" spans="1:2" ht="12.75">
      <c r="A270" s="1" t="s">
        <v>27</v>
      </c>
      <c r="B270" s="2">
        <v>725</v>
      </c>
    </row>
    <row r="271" spans="1:2" ht="12.75">
      <c r="A271" s="1" t="s">
        <v>130</v>
      </c>
      <c r="B271" s="2">
        <v>996</v>
      </c>
    </row>
    <row r="272" spans="1:2" ht="12.75">
      <c r="A272" s="1" t="s">
        <v>146</v>
      </c>
      <c r="B272" s="2">
        <v>18</v>
      </c>
    </row>
    <row r="273" spans="1:2" ht="12.75">
      <c r="A273" s="12" t="s">
        <v>132</v>
      </c>
      <c r="B273" s="14">
        <v>56</v>
      </c>
    </row>
    <row r="275" ht="12.75">
      <c r="A275" s="37" t="s">
        <v>484</v>
      </c>
    </row>
    <row r="276" ht="12.75">
      <c r="A276" s="37"/>
    </row>
    <row r="277" ht="12.75">
      <c r="A277" s="13" t="s">
        <v>231</v>
      </c>
    </row>
    <row r="281" ht="15.75">
      <c r="A281" s="9" t="s">
        <v>200</v>
      </c>
    </row>
    <row r="282" spans="1:2" ht="18">
      <c r="A282" s="10"/>
      <c r="B282" s="39" t="s">
        <v>488</v>
      </c>
    </row>
    <row r="284" spans="1:2" ht="12.75">
      <c r="A284" s="1" t="s">
        <v>82</v>
      </c>
      <c r="B284" s="2">
        <v>1173</v>
      </c>
    </row>
    <row r="285" spans="1:2" ht="12.75">
      <c r="A285" s="1" t="s">
        <v>29</v>
      </c>
      <c r="B285" s="2">
        <f>+B286+B287</f>
        <v>285</v>
      </c>
    </row>
    <row r="286" spans="1:2" ht="12.75">
      <c r="A286" s="1" t="s">
        <v>31</v>
      </c>
      <c r="B286" s="2">
        <v>190</v>
      </c>
    </row>
    <row r="287" spans="1:2" ht="12.75">
      <c r="A287" s="1" t="s">
        <v>198</v>
      </c>
      <c r="B287" s="2">
        <v>95</v>
      </c>
    </row>
    <row r="288" spans="1:2" ht="12.75">
      <c r="A288" s="1" t="s">
        <v>129</v>
      </c>
      <c r="B288" s="2">
        <f>SUM(B289+B290+B291+B292)</f>
        <v>1072</v>
      </c>
    </row>
    <row r="289" spans="1:2" ht="12.75">
      <c r="A289" s="1" t="s">
        <v>38</v>
      </c>
      <c r="B289" s="2">
        <v>196</v>
      </c>
    </row>
    <row r="290" spans="1:2" ht="12.75">
      <c r="A290" s="1" t="s">
        <v>39</v>
      </c>
      <c r="B290" s="2">
        <v>317</v>
      </c>
    </row>
    <row r="291" spans="1:2" ht="12.75">
      <c r="A291" s="1" t="s">
        <v>26</v>
      </c>
      <c r="B291" s="2">
        <v>498</v>
      </c>
    </row>
    <row r="292" spans="1:2" ht="12.75">
      <c r="A292" s="1" t="s">
        <v>27</v>
      </c>
      <c r="B292" s="2">
        <v>61</v>
      </c>
    </row>
    <row r="293" spans="1:2" ht="12.75">
      <c r="A293" s="1" t="s">
        <v>130</v>
      </c>
      <c r="B293" s="2">
        <v>100</v>
      </c>
    </row>
    <row r="294" spans="1:2" ht="12.75">
      <c r="A294" s="1" t="s">
        <v>142</v>
      </c>
      <c r="B294" s="2">
        <v>82</v>
      </c>
    </row>
    <row r="295" spans="1:2" ht="12.75">
      <c r="A295" s="12" t="s">
        <v>132</v>
      </c>
      <c r="B295" s="14">
        <v>82</v>
      </c>
    </row>
    <row r="297" ht="12.75">
      <c r="A297" s="37" t="s">
        <v>484</v>
      </c>
    </row>
    <row r="298" ht="12.75">
      <c r="A298" s="37"/>
    </row>
    <row r="299" ht="12.75">
      <c r="A299" s="13" t="s">
        <v>231</v>
      </c>
    </row>
    <row r="303" ht="15.75">
      <c r="A303" s="9" t="s">
        <v>201</v>
      </c>
    </row>
    <row r="304" spans="1:2" ht="18">
      <c r="A304" s="10"/>
      <c r="B304" s="39" t="s">
        <v>488</v>
      </c>
    </row>
    <row r="306" spans="1:2" ht="12.75">
      <c r="A306" s="1" t="s">
        <v>196</v>
      </c>
      <c r="B306" s="2">
        <v>3094</v>
      </c>
    </row>
    <row r="307" spans="1:2" ht="12.75">
      <c r="A307" s="1" t="s">
        <v>29</v>
      </c>
      <c r="B307" s="2"/>
    </row>
    <row r="308" spans="1:2" ht="12.75">
      <c r="A308" s="1" t="s">
        <v>31</v>
      </c>
      <c r="B308" s="2">
        <f>+B309+B310</f>
        <v>248</v>
      </c>
    </row>
    <row r="309" spans="1:2" ht="12.75">
      <c r="A309" s="1" t="s">
        <v>118</v>
      </c>
      <c r="B309" s="2">
        <v>206</v>
      </c>
    </row>
    <row r="310" spans="1:2" ht="12.75">
      <c r="A310" s="1" t="s">
        <v>119</v>
      </c>
      <c r="B310" s="2">
        <v>42</v>
      </c>
    </row>
    <row r="311" spans="1:2" ht="12.75">
      <c r="A311" s="1" t="s">
        <v>141</v>
      </c>
      <c r="B311" s="2">
        <f>+B312+B313</f>
        <v>492</v>
      </c>
    </row>
    <row r="312" spans="1:2" ht="12.75">
      <c r="A312" s="1" t="s">
        <v>118</v>
      </c>
      <c r="B312" s="2">
        <v>405</v>
      </c>
    </row>
    <row r="313" spans="1:2" ht="12.75">
      <c r="A313" s="1" t="s">
        <v>119</v>
      </c>
      <c r="B313" s="2">
        <v>87</v>
      </c>
    </row>
    <row r="314" spans="1:2" ht="12.75">
      <c r="A314" s="1" t="s">
        <v>129</v>
      </c>
      <c r="B314" s="2">
        <f>SUM(B315:B318)</f>
        <v>2983</v>
      </c>
    </row>
    <row r="315" spans="1:2" ht="12.75">
      <c r="A315" s="1" t="s">
        <v>38</v>
      </c>
      <c r="B315" s="2">
        <v>413</v>
      </c>
    </row>
    <row r="316" spans="1:2" ht="12.75">
      <c r="A316" s="1" t="s">
        <v>39</v>
      </c>
      <c r="B316" s="2">
        <v>518</v>
      </c>
    </row>
    <row r="317" spans="1:2" ht="12.75">
      <c r="A317" s="1" t="s">
        <v>26</v>
      </c>
      <c r="B317" s="2">
        <v>1633</v>
      </c>
    </row>
    <row r="318" spans="1:2" ht="12.75">
      <c r="A318" s="1" t="s">
        <v>27</v>
      </c>
      <c r="B318" s="2">
        <v>419</v>
      </c>
    </row>
    <row r="319" spans="1:2" ht="12.75">
      <c r="A319" s="1" t="s">
        <v>130</v>
      </c>
      <c r="B319" s="2">
        <v>635</v>
      </c>
    </row>
    <row r="320" spans="1:2" ht="12.75">
      <c r="A320" s="1" t="s">
        <v>142</v>
      </c>
      <c r="B320" s="2">
        <v>63</v>
      </c>
    </row>
    <row r="321" spans="1:2" ht="12.75">
      <c r="A321" s="12" t="s">
        <v>132</v>
      </c>
      <c r="B321" s="14">
        <v>87</v>
      </c>
    </row>
    <row r="323" ht="12.75">
      <c r="A323" s="37" t="s">
        <v>484</v>
      </c>
    </row>
    <row r="324" ht="12.75">
      <c r="A324" s="37"/>
    </row>
    <row r="325" ht="12.75">
      <c r="A325" s="13" t="s">
        <v>231</v>
      </c>
    </row>
    <row r="329" ht="15.75">
      <c r="A329" s="9" t="s">
        <v>287</v>
      </c>
    </row>
    <row r="330" spans="1:2" ht="18">
      <c r="A330" s="10"/>
      <c r="B330" s="39" t="s">
        <v>488</v>
      </c>
    </row>
    <row r="332" spans="1:2" ht="12.75">
      <c r="A332" s="30" t="s">
        <v>372</v>
      </c>
      <c r="B332" s="1">
        <v>311</v>
      </c>
    </row>
    <row r="333" ht="12.75">
      <c r="A333" s="30" t="s">
        <v>441</v>
      </c>
    </row>
    <row r="334" spans="1:2" ht="12.75">
      <c r="A334" s="31" t="s">
        <v>442</v>
      </c>
      <c r="B334" s="1">
        <f>SUM(B335:B336)</f>
        <v>329</v>
      </c>
    </row>
    <row r="335" ht="12.75">
      <c r="A335" s="41" t="s">
        <v>306</v>
      </c>
    </row>
    <row r="336" spans="1:2" ht="12.75">
      <c r="A336" s="41" t="s">
        <v>443</v>
      </c>
      <c r="B336" s="1">
        <v>329</v>
      </c>
    </row>
    <row r="337" spans="1:2" ht="12.75">
      <c r="A337" s="31" t="s">
        <v>444</v>
      </c>
      <c r="B337" s="1">
        <f>SUM(B338:B339)</f>
        <v>273</v>
      </c>
    </row>
    <row r="338" spans="1:2" ht="12.75">
      <c r="A338" s="41" t="s">
        <v>306</v>
      </c>
      <c r="B338" s="1">
        <v>134</v>
      </c>
    </row>
    <row r="339" spans="1:2" ht="12.75">
      <c r="A339" s="41" t="s">
        <v>443</v>
      </c>
      <c r="B339" s="1">
        <v>139</v>
      </c>
    </row>
    <row r="340" spans="1:2" ht="12.75">
      <c r="A340" s="31" t="s">
        <v>445</v>
      </c>
      <c r="B340" s="1">
        <f>SUM(B341:B342)</f>
        <v>304</v>
      </c>
    </row>
    <row r="341" spans="1:2" ht="12.75">
      <c r="A341" s="41" t="s">
        <v>306</v>
      </c>
      <c r="B341" s="1">
        <v>114</v>
      </c>
    </row>
    <row r="342" spans="1:2" ht="12.75">
      <c r="A342" s="41" t="s">
        <v>443</v>
      </c>
      <c r="B342" s="1">
        <v>190</v>
      </c>
    </row>
    <row r="343" spans="1:2" ht="12.75">
      <c r="A343" s="31" t="s">
        <v>446</v>
      </c>
      <c r="B343" s="1">
        <v>21</v>
      </c>
    </row>
    <row r="344" ht="12.75">
      <c r="A344" s="30" t="s">
        <v>447</v>
      </c>
    </row>
    <row r="345" spans="1:2" ht="12.75">
      <c r="A345" s="31" t="s">
        <v>82</v>
      </c>
      <c r="B345" s="1">
        <v>605</v>
      </c>
    </row>
    <row r="346" ht="12.75">
      <c r="A346" s="31" t="s">
        <v>37</v>
      </c>
    </row>
    <row r="347" spans="1:2" ht="12.75">
      <c r="A347" s="41" t="s">
        <v>347</v>
      </c>
      <c r="B347" s="1">
        <v>4</v>
      </c>
    </row>
    <row r="348" spans="1:2" ht="12.75">
      <c r="A348" s="41" t="s">
        <v>375</v>
      </c>
      <c r="B348" s="1">
        <v>26</v>
      </c>
    </row>
    <row r="349" spans="1:2" ht="12.75">
      <c r="A349" s="42" t="s">
        <v>376</v>
      </c>
      <c r="B349" s="5">
        <v>338</v>
      </c>
    </row>
    <row r="350" spans="1:2" ht="12.75">
      <c r="A350" s="42" t="s">
        <v>443</v>
      </c>
      <c r="B350" s="5">
        <v>237</v>
      </c>
    </row>
    <row r="351" spans="1:2" ht="12.75">
      <c r="A351" s="33" t="s">
        <v>378</v>
      </c>
      <c r="B351" s="12">
        <v>11</v>
      </c>
    </row>
    <row r="353" ht="12.75">
      <c r="A353" s="37" t="s">
        <v>484</v>
      </c>
    </row>
    <row r="354" ht="12.75">
      <c r="A354" s="37"/>
    </row>
    <row r="355" ht="12.75">
      <c r="A355" s="13" t="s">
        <v>231</v>
      </c>
    </row>
    <row r="359" ht="15.75">
      <c r="A359" s="9" t="s">
        <v>202</v>
      </c>
    </row>
    <row r="360" spans="1:2" ht="18">
      <c r="A360" s="10"/>
      <c r="B360" s="39" t="s">
        <v>488</v>
      </c>
    </row>
    <row r="362" spans="1:4" ht="12.75">
      <c r="A362" s="1" t="s">
        <v>79</v>
      </c>
      <c r="B362" s="1">
        <v>1108</v>
      </c>
      <c r="C362" s="1">
        <v>10</v>
      </c>
      <c r="D362" s="1">
        <v>10</v>
      </c>
    </row>
    <row r="363" spans="1:2" ht="12.75">
      <c r="A363" s="1" t="s">
        <v>80</v>
      </c>
      <c r="B363" s="1">
        <v>1108</v>
      </c>
    </row>
    <row r="364" spans="1:2" ht="12.75">
      <c r="A364" s="1" t="s">
        <v>54</v>
      </c>
      <c r="B364" s="1">
        <v>868</v>
      </c>
    </row>
    <row r="365" spans="1:2" ht="12.75">
      <c r="A365" s="1" t="s">
        <v>203</v>
      </c>
      <c r="B365" s="1">
        <v>240</v>
      </c>
    </row>
    <row r="366" spans="1:2" ht="12.75">
      <c r="A366" s="1" t="s">
        <v>246</v>
      </c>
      <c r="B366" s="1">
        <f>+B367+B368</f>
        <v>690</v>
      </c>
    </row>
    <row r="367" spans="1:2" ht="12.75">
      <c r="A367" s="1" t="s">
        <v>83</v>
      </c>
      <c r="B367" s="1">
        <v>684</v>
      </c>
    </row>
    <row r="368" spans="1:2" ht="12.75">
      <c r="A368" s="1" t="s">
        <v>84</v>
      </c>
      <c r="B368" s="1">
        <v>6</v>
      </c>
    </row>
    <row r="369" ht="12.75">
      <c r="A369" s="1" t="s">
        <v>37</v>
      </c>
    </row>
    <row r="370" spans="1:2" ht="12.75">
      <c r="A370" s="1" t="s">
        <v>204</v>
      </c>
      <c r="B370" s="1">
        <f>SUM(B371:B374)</f>
        <v>666</v>
      </c>
    </row>
    <row r="371" spans="1:2" ht="12.75">
      <c r="A371" s="1" t="s">
        <v>53</v>
      </c>
      <c r="B371" s="1">
        <v>9</v>
      </c>
    </row>
    <row r="372" spans="1:2" ht="12.75">
      <c r="A372" s="1" t="s">
        <v>205</v>
      </c>
      <c r="B372" s="55" t="s">
        <v>293</v>
      </c>
    </row>
    <row r="373" spans="1:2" ht="12.75">
      <c r="A373" s="1" t="s">
        <v>54</v>
      </c>
      <c r="B373" s="1">
        <v>532</v>
      </c>
    </row>
    <row r="374" spans="1:2" ht="12.75">
      <c r="A374" s="1" t="s">
        <v>206</v>
      </c>
      <c r="B374" s="1">
        <v>125</v>
      </c>
    </row>
    <row r="375" spans="1:2" ht="12.75">
      <c r="A375" s="1" t="s">
        <v>207</v>
      </c>
      <c r="B375" s="1">
        <f>+B376+B377</f>
        <v>27</v>
      </c>
    </row>
    <row r="376" spans="1:2" ht="12.75">
      <c r="A376" s="1" t="s">
        <v>54</v>
      </c>
      <c r="B376" s="1">
        <v>18</v>
      </c>
    </row>
    <row r="377" spans="1:2" ht="12.75">
      <c r="A377" s="1" t="s">
        <v>206</v>
      </c>
      <c r="B377" s="1">
        <v>9</v>
      </c>
    </row>
    <row r="378" spans="1:2" ht="12.75">
      <c r="A378" s="12" t="s">
        <v>78</v>
      </c>
      <c r="B378" s="12">
        <v>18</v>
      </c>
    </row>
    <row r="380" ht="12.75">
      <c r="A380" s="37" t="s">
        <v>484</v>
      </c>
    </row>
    <row r="381" ht="12.75">
      <c r="A381" s="37"/>
    </row>
    <row r="382" ht="12.75">
      <c r="A382" s="13" t="s">
        <v>231</v>
      </c>
    </row>
    <row r="386" ht="18.75">
      <c r="A386" s="9" t="s">
        <v>489</v>
      </c>
    </row>
    <row r="387" spans="1:4" ht="38.25">
      <c r="A387" s="10"/>
      <c r="B387" s="29" t="s">
        <v>14</v>
      </c>
      <c r="C387" s="29" t="s">
        <v>300</v>
      </c>
      <c r="D387" s="29" t="s">
        <v>301</v>
      </c>
    </row>
    <row r="388" spans="1:2" ht="18">
      <c r="A388" s="43"/>
      <c r="B388" s="44"/>
    </row>
    <row r="389" spans="1:4" ht="12.75">
      <c r="A389" s="1" t="s">
        <v>29</v>
      </c>
      <c r="B389" s="2">
        <f aca="true" t="shared" si="8" ref="B389:B402">SUM(C389:D389)</f>
        <v>2411</v>
      </c>
      <c r="C389" s="2">
        <f>+C390+C393</f>
        <v>2403</v>
      </c>
      <c r="D389" s="2">
        <f>+D390+D393</f>
        <v>8</v>
      </c>
    </row>
    <row r="390" spans="1:4" ht="12.75">
      <c r="A390" s="30" t="s">
        <v>288</v>
      </c>
      <c r="B390" s="2"/>
      <c r="C390" s="2"/>
      <c r="D390" s="2"/>
    </row>
    <row r="391" spans="1:4" ht="12.75">
      <c r="A391" s="30" t="s">
        <v>295</v>
      </c>
      <c r="B391" s="2">
        <f t="shared" si="8"/>
        <v>341</v>
      </c>
      <c r="C391" s="2">
        <v>339</v>
      </c>
      <c r="D391" s="2">
        <v>2</v>
      </c>
    </row>
    <row r="392" spans="1:4" ht="12.75">
      <c r="A392" s="30" t="s">
        <v>296</v>
      </c>
      <c r="B392" s="2">
        <f t="shared" si="8"/>
        <v>577</v>
      </c>
      <c r="C392" s="21">
        <v>546</v>
      </c>
      <c r="D392" s="21">
        <v>31</v>
      </c>
    </row>
    <row r="393" spans="1:4" ht="12.75">
      <c r="A393" s="30" t="s">
        <v>289</v>
      </c>
      <c r="B393" s="2">
        <f t="shared" si="8"/>
        <v>2411</v>
      </c>
      <c r="C393" s="2">
        <f>SUM(C394:C395)</f>
        <v>2403</v>
      </c>
      <c r="D393" s="2">
        <f>SUM(D394:D395)</f>
        <v>8</v>
      </c>
    </row>
    <row r="394" spans="1:4" ht="12.75">
      <c r="A394" s="30" t="s">
        <v>295</v>
      </c>
      <c r="B394" s="2">
        <f t="shared" si="8"/>
        <v>227</v>
      </c>
      <c r="C394" s="2">
        <v>224</v>
      </c>
      <c r="D394" s="21">
        <v>3</v>
      </c>
    </row>
    <row r="395" spans="1:4" ht="12.75">
      <c r="A395" s="30" t="s">
        <v>296</v>
      </c>
      <c r="B395" s="2">
        <f t="shared" si="8"/>
        <v>2184</v>
      </c>
      <c r="C395" s="21">
        <v>2179</v>
      </c>
      <c r="D395" s="21">
        <v>5</v>
      </c>
    </row>
    <row r="396" spans="1:4" ht="12.75">
      <c r="A396" s="30" t="s">
        <v>297</v>
      </c>
      <c r="B396" s="2">
        <f t="shared" si="8"/>
        <v>4902</v>
      </c>
      <c r="C396" s="2">
        <v>4861</v>
      </c>
      <c r="D396" s="2">
        <v>41</v>
      </c>
    </row>
    <row r="397" spans="1:4" ht="12.75">
      <c r="A397" s="30" t="s">
        <v>298</v>
      </c>
      <c r="B397" s="2">
        <f t="shared" si="8"/>
        <v>5614</v>
      </c>
      <c r="C397" s="2">
        <f>SUM(C398:C401)</f>
        <v>5585</v>
      </c>
      <c r="D397" s="2">
        <f>SUM(D398:D401)</f>
        <v>29</v>
      </c>
    </row>
    <row r="398" spans="1:4" ht="12.75">
      <c r="A398" s="5" t="s">
        <v>38</v>
      </c>
      <c r="B398" s="7">
        <f t="shared" si="8"/>
        <v>4465</v>
      </c>
      <c r="C398" s="22">
        <v>4436</v>
      </c>
      <c r="D398" s="22">
        <v>29</v>
      </c>
    </row>
    <row r="399" spans="1:4" ht="12.75">
      <c r="A399" s="45" t="s">
        <v>39</v>
      </c>
      <c r="B399" s="7">
        <f t="shared" si="8"/>
        <v>819</v>
      </c>
      <c r="C399" s="22">
        <v>819</v>
      </c>
      <c r="D399" s="22" t="s">
        <v>293</v>
      </c>
    </row>
    <row r="400" spans="1:4" ht="12.75">
      <c r="A400" s="45" t="s">
        <v>26</v>
      </c>
      <c r="B400" s="7">
        <f t="shared" si="8"/>
        <v>288</v>
      </c>
      <c r="C400" s="7">
        <v>288</v>
      </c>
      <c r="D400" s="22" t="s">
        <v>293</v>
      </c>
    </row>
    <row r="401" spans="1:4" ht="12.75">
      <c r="A401" s="45" t="s">
        <v>27</v>
      </c>
      <c r="B401" s="7">
        <f t="shared" si="8"/>
        <v>42</v>
      </c>
      <c r="C401" s="22">
        <v>42</v>
      </c>
      <c r="D401" s="22" t="s">
        <v>293</v>
      </c>
    </row>
    <row r="402" spans="1:4" ht="12.75">
      <c r="A402" s="33" t="s">
        <v>130</v>
      </c>
      <c r="B402" s="14">
        <f t="shared" si="8"/>
        <v>122</v>
      </c>
      <c r="C402" s="14">
        <v>119</v>
      </c>
      <c r="D402" s="14">
        <v>3</v>
      </c>
    </row>
    <row r="403" ht="12.75">
      <c r="B403" s="2"/>
    </row>
    <row r="404" ht="12.75">
      <c r="A404" s="37" t="s">
        <v>484</v>
      </c>
    </row>
    <row r="405" ht="12.75">
      <c r="A405" s="37"/>
    </row>
    <row r="406" spans="1:2" ht="12.75">
      <c r="A406" s="13" t="s">
        <v>231</v>
      </c>
      <c r="B406" s="2"/>
    </row>
    <row r="410" ht="18.75">
      <c r="A410" s="9" t="s">
        <v>490</v>
      </c>
    </row>
    <row r="411" spans="1:5" ht="18">
      <c r="A411" s="10"/>
      <c r="B411" s="29" t="s">
        <v>14</v>
      </c>
      <c r="C411" s="29" t="s">
        <v>136</v>
      </c>
      <c r="D411" s="29" t="s">
        <v>303</v>
      </c>
      <c r="E411" s="29" t="s">
        <v>304</v>
      </c>
    </row>
    <row r="412" spans="1:2" ht="18">
      <c r="A412" s="43"/>
      <c r="B412" s="44"/>
    </row>
    <row r="413" spans="1:5" ht="12.75">
      <c r="A413" s="30" t="s">
        <v>305</v>
      </c>
      <c r="B413" s="2">
        <f aca="true" t="shared" si="9" ref="B413:B438">SUM(C413:E413)</f>
        <v>464</v>
      </c>
      <c r="C413" s="2">
        <f>SUM(C414:C415)</f>
        <v>205</v>
      </c>
      <c r="D413" s="2">
        <f>SUM(D414:D415)</f>
        <v>220</v>
      </c>
      <c r="E413" s="2">
        <f>SUM(E414:E415)</f>
        <v>39</v>
      </c>
    </row>
    <row r="414" spans="1:5" ht="12.75">
      <c r="A414" s="30" t="s">
        <v>43</v>
      </c>
      <c r="B414" s="2">
        <f t="shared" si="9"/>
        <v>200</v>
      </c>
      <c r="C414" s="2">
        <v>99</v>
      </c>
      <c r="D414" s="2">
        <v>101</v>
      </c>
      <c r="E414" s="23" t="s">
        <v>293</v>
      </c>
    </row>
    <row r="415" spans="1:5" ht="12.75">
      <c r="A415" s="30" t="s">
        <v>44</v>
      </c>
      <c r="B415" s="2">
        <f t="shared" si="9"/>
        <v>264</v>
      </c>
      <c r="C415" s="21">
        <v>106</v>
      </c>
      <c r="D415" s="21">
        <v>119</v>
      </c>
      <c r="E415" s="21">
        <v>39</v>
      </c>
    </row>
    <row r="416" spans="1:5" ht="12.75">
      <c r="A416" s="30" t="s">
        <v>306</v>
      </c>
      <c r="B416" s="2"/>
      <c r="C416" s="21"/>
      <c r="D416" s="21"/>
      <c r="E416" s="21"/>
    </row>
    <row r="417" spans="1:5" ht="12.75">
      <c r="A417" s="30" t="s">
        <v>307</v>
      </c>
      <c r="B417" s="2">
        <f t="shared" si="9"/>
        <v>297</v>
      </c>
      <c r="C417" s="2">
        <f>SUM(C418:C419)</f>
        <v>134</v>
      </c>
      <c r="D417" s="2">
        <f>SUM(D418:D419)</f>
        <v>130</v>
      </c>
      <c r="E417" s="2">
        <f>SUM(E418:E419)</f>
        <v>33</v>
      </c>
    </row>
    <row r="418" spans="1:5" ht="12.75">
      <c r="A418" s="30" t="s">
        <v>295</v>
      </c>
      <c r="B418" s="2">
        <f t="shared" si="9"/>
        <v>99</v>
      </c>
      <c r="C418" s="2">
        <v>51</v>
      </c>
      <c r="D418" s="2">
        <v>48</v>
      </c>
      <c r="E418" s="23" t="s">
        <v>293</v>
      </c>
    </row>
    <row r="419" spans="1:5" ht="12.75">
      <c r="A419" s="30" t="s">
        <v>296</v>
      </c>
      <c r="B419" s="2">
        <f t="shared" si="9"/>
        <v>198</v>
      </c>
      <c r="C419" s="2">
        <v>83</v>
      </c>
      <c r="D419" s="2">
        <v>82</v>
      </c>
      <c r="E419" s="2">
        <v>33</v>
      </c>
    </row>
    <row r="420" spans="1:5" ht="12.75">
      <c r="A420" s="30" t="s">
        <v>308</v>
      </c>
      <c r="B420" s="2">
        <f t="shared" si="9"/>
        <v>154</v>
      </c>
      <c r="C420" s="2">
        <f>SUM(C421:C422)</f>
        <v>72</v>
      </c>
      <c r="D420" s="2">
        <f>SUM(D421:D422)</f>
        <v>68</v>
      </c>
      <c r="E420" s="2">
        <f>SUM(E421:E422)</f>
        <v>14</v>
      </c>
    </row>
    <row r="421" spans="1:5" ht="12.75">
      <c r="A421" s="30" t="s">
        <v>295</v>
      </c>
      <c r="B421" s="2">
        <f t="shared" si="9"/>
        <v>47</v>
      </c>
      <c r="C421" s="2">
        <v>21</v>
      </c>
      <c r="D421" s="2">
        <v>26</v>
      </c>
      <c r="E421" s="23" t="s">
        <v>293</v>
      </c>
    </row>
    <row r="422" spans="1:5" ht="12.75">
      <c r="A422" s="30" t="s">
        <v>296</v>
      </c>
      <c r="B422" s="2">
        <f t="shared" si="9"/>
        <v>107</v>
      </c>
      <c r="C422" s="2">
        <v>51</v>
      </c>
      <c r="D422" s="21">
        <v>42</v>
      </c>
      <c r="E422" s="21">
        <v>14</v>
      </c>
    </row>
    <row r="423" spans="1:5" ht="12.75">
      <c r="A423" s="30" t="s">
        <v>309</v>
      </c>
      <c r="B423" s="2">
        <f t="shared" si="9"/>
        <v>38</v>
      </c>
      <c r="C423" s="2">
        <f>SUM(C424:C425)</f>
        <v>16</v>
      </c>
      <c r="D423" s="2">
        <f>SUM(D424:D425)</f>
        <v>17</v>
      </c>
      <c r="E423" s="2">
        <f>SUM(E424:E425)</f>
        <v>5</v>
      </c>
    </row>
    <row r="424" spans="1:5" ht="12.75">
      <c r="A424" s="30" t="s">
        <v>295</v>
      </c>
      <c r="B424" s="2">
        <f t="shared" si="9"/>
        <v>14</v>
      </c>
      <c r="C424" s="2">
        <v>7</v>
      </c>
      <c r="D424" s="2">
        <v>7</v>
      </c>
      <c r="E424" s="23" t="s">
        <v>293</v>
      </c>
    </row>
    <row r="425" spans="1:5" ht="12.75">
      <c r="A425" s="30" t="s">
        <v>296</v>
      </c>
      <c r="B425" s="2">
        <f t="shared" si="9"/>
        <v>24</v>
      </c>
      <c r="C425" s="2">
        <v>9</v>
      </c>
      <c r="D425" s="2">
        <v>10</v>
      </c>
      <c r="E425" s="2">
        <v>5</v>
      </c>
    </row>
    <row r="426" spans="1:5" ht="12.75">
      <c r="A426" s="30" t="s">
        <v>310</v>
      </c>
      <c r="B426" s="2"/>
      <c r="C426" s="21"/>
      <c r="D426" s="21"/>
      <c r="E426" s="21"/>
    </row>
    <row r="427" spans="1:5" ht="12.75">
      <c r="A427" s="30" t="s">
        <v>311</v>
      </c>
      <c r="B427" s="2">
        <f t="shared" si="9"/>
        <v>40</v>
      </c>
      <c r="C427" s="2">
        <f>SUM(C428:C429)</f>
        <v>18</v>
      </c>
      <c r="D427" s="2">
        <f>SUM(D428:D429)</f>
        <v>17</v>
      </c>
      <c r="E427" s="2">
        <f>SUM(E428:E429)</f>
        <v>5</v>
      </c>
    </row>
    <row r="428" spans="1:5" ht="12.75">
      <c r="A428" s="30" t="s">
        <v>295</v>
      </c>
      <c r="B428" s="2">
        <f t="shared" si="9"/>
        <v>20</v>
      </c>
      <c r="C428" s="22">
        <v>10</v>
      </c>
      <c r="D428" s="22">
        <v>10</v>
      </c>
      <c r="E428" s="23" t="s">
        <v>293</v>
      </c>
    </row>
    <row r="429" spans="1:5" ht="12.75">
      <c r="A429" s="30" t="s">
        <v>296</v>
      </c>
      <c r="B429" s="2">
        <f t="shared" si="9"/>
        <v>20</v>
      </c>
      <c r="C429" s="22">
        <v>8</v>
      </c>
      <c r="D429" s="22">
        <v>7</v>
      </c>
      <c r="E429" s="22">
        <v>5</v>
      </c>
    </row>
    <row r="430" spans="1:5" ht="12.75">
      <c r="A430" s="30" t="s">
        <v>312</v>
      </c>
      <c r="B430" s="2">
        <f t="shared" si="9"/>
        <v>38</v>
      </c>
      <c r="C430" s="2">
        <f>SUM(C431:C432)</f>
        <v>18</v>
      </c>
      <c r="D430" s="2">
        <f>SUM(D431:D432)</f>
        <v>15</v>
      </c>
      <c r="E430" s="2">
        <f>SUM(E431:E432)</f>
        <v>5</v>
      </c>
    </row>
    <row r="431" spans="1:5" ht="12.75">
      <c r="A431" s="30" t="s">
        <v>295</v>
      </c>
      <c r="B431" s="2">
        <f t="shared" si="9"/>
        <v>19</v>
      </c>
      <c r="C431" s="22">
        <v>10</v>
      </c>
      <c r="D431" s="22">
        <v>9</v>
      </c>
      <c r="E431" s="23" t="s">
        <v>293</v>
      </c>
    </row>
    <row r="432" spans="1:5" ht="12.75">
      <c r="A432" s="30" t="s">
        <v>296</v>
      </c>
      <c r="B432" s="2">
        <f t="shared" si="9"/>
        <v>19</v>
      </c>
      <c r="C432" s="22">
        <v>8</v>
      </c>
      <c r="D432" s="22">
        <v>6</v>
      </c>
      <c r="E432" s="22">
        <v>5</v>
      </c>
    </row>
    <row r="433" spans="1:5" ht="12.75">
      <c r="A433" s="45" t="s">
        <v>313</v>
      </c>
      <c r="B433" s="7">
        <f t="shared" si="9"/>
        <v>42</v>
      </c>
      <c r="C433" s="7">
        <f>SUM(C434:C435)</f>
        <v>15</v>
      </c>
      <c r="D433" s="7">
        <f>SUM(D434:D435)</f>
        <v>20</v>
      </c>
      <c r="E433" s="7">
        <f>SUM(E434:E435)</f>
        <v>7</v>
      </c>
    </row>
    <row r="434" spans="1:5" ht="12.75">
      <c r="A434" s="45" t="s">
        <v>295</v>
      </c>
      <c r="B434" s="7">
        <f t="shared" si="9"/>
        <v>23</v>
      </c>
      <c r="C434" s="22">
        <v>10</v>
      </c>
      <c r="D434" s="22">
        <v>13</v>
      </c>
      <c r="E434" s="24" t="s">
        <v>293</v>
      </c>
    </row>
    <row r="435" spans="1:5" ht="12.75">
      <c r="A435" s="45" t="s">
        <v>296</v>
      </c>
      <c r="B435" s="7">
        <f t="shared" si="9"/>
        <v>19</v>
      </c>
      <c r="C435" s="7">
        <v>5</v>
      </c>
      <c r="D435" s="7">
        <v>7</v>
      </c>
      <c r="E435" s="7">
        <v>7</v>
      </c>
    </row>
    <row r="436" spans="1:5" ht="12.75">
      <c r="A436" s="45" t="s">
        <v>314</v>
      </c>
      <c r="B436" s="7">
        <f t="shared" si="9"/>
        <v>27</v>
      </c>
      <c r="C436" s="7">
        <f>SUM(C437:C438)</f>
        <v>11</v>
      </c>
      <c r="D436" s="7">
        <f>SUM(D437:D438)</f>
        <v>16</v>
      </c>
      <c r="E436" s="24" t="s">
        <v>293</v>
      </c>
    </row>
    <row r="437" spans="1:5" ht="12.75">
      <c r="A437" s="45" t="s">
        <v>43</v>
      </c>
      <c r="B437" s="7">
        <f t="shared" si="9"/>
        <v>22</v>
      </c>
      <c r="C437" s="7">
        <v>9</v>
      </c>
      <c r="D437" s="7">
        <v>13</v>
      </c>
      <c r="E437" s="24" t="s">
        <v>293</v>
      </c>
    </row>
    <row r="438" spans="1:5" ht="12.75">
      <c r="A438" s="33" t="s">
        <v>44</v>
      </c>
      <c r="B438" s="14">
        <f t="shared" si="9"/>
        <v>5</v>
      </c>
      <c r="C438" s="26">
        <v>2</v>
      </c>
      <c r="D438" s="26">
        <v>3</v>
      </c>
      <c r="E438" s="25" t="s">
        <v>293</v>
      </c>
    </row>
    <row r="439" ht="12.75">
      <c r="B439" s="2"/>
    </row>
    <row r="440" ht="12.75">
      <c r="A440" s="37" t="s">
        <v>484</v>
      </c>
    </row>
    <row r="441" ht="12.75">
      <c r="A441" s="37"/>
    </row>
    <row r="442" spans="1:2" ht="12.75">
      <c r="A442" s="13" t="s">
        <v>231</v>
      </c>
      <c r="B442" s="2"/>
    </row>
    <row r="446" spans="1:2" ht="37.5" customHeight="1">
      <c r="A446" s="72" t="s">
        <v>649</v>
      </c>
      <c r="B446" s="57"/>
    </row>
    <row r="447" spans="1:5" ht="18">
      <c r="A447" s="71"/>
      <c r="B447" s="29" t="s">
        <v>14</v>
      </c>
      <c r="C447" s="29" t="s">
        <v>136</v>
      </c>
      <c r="D447" s="29" t="s">
        <v>303</v>
      </c>
      <c r="E447" s="29" t="s">
        <v>304</v>
      </c>
    </row>
    <row r="448" spans="1:2" ht="18">
      <c r="A448" s="43"/>
      <c r="B448" s="44"/>
    </row>
    <row r="449" spans="1:5" ht="12.75">
      <c r="A449" s="30" t="s">
        <v>228</v>
      </c>
      <c r="B449" s="2">
        <f>SUM(C449:E449)</f>
        <v>23</v>
      </c>
      <c r="C449" s="2">
        <v>9</v>
      </c>
      <c r="D449" s="2">
        <v>14</v>
      </c>
      <c r="E449" s="2">
        <v>0</v>
      </c>
    </row>
    <row r="450" spans="1:5" ht="12.75">
      <c r="A450" s="45" t="s">
        <v>229</v>
      </c>
      <c r="B450" s="2">
        <f>SUM(C450:E450)</f>
        <v>32</v>
      </c>
      <c r="C450" s="7">
        <v>9</v>
      </c>
      <c r="D450" s="7">
        <v>13</v>
      </c>
      <c r="E450" s="24">
        <v>10</v>
      </c>
    </row>
    <row r="451" spans="1:256" ht="12.75">
      <c r="A451" s="33" t="s">
        <v>14</v>
      </c>
      <c r="B451" s="14">
        <f>SUM(C451:E451)</f>
        <v>55</v>
      </c>
      <c r="C451" s="14">
        <f>SUM(C449:C450)</f>
        <v>18</v>
      </c>
      <c r="D451" s="14">
        <f>SUM(D449:D450)</f>
        <v>27</v>
      </c>
      <c r="E451" s="14">
        <f>SUM(E449:E450)</f>
        <v>10</v>
      </c>
      <c r="IV451" s="14"/>
    </row>
    <row r="453" ht="12.75">
      <c r="A453" s="37" t="s">
        <v>650</v>
      </c>
    </row>
    <row r="454" ht="12.75">
      <c r="A454" s="37"/>
    </row>
    <row r="455" ht="12.75">
      <c r="A455" s="13" t="s">
        <v>648</v>
      </c>
    </row>
    <row r="459" ht="37.5" customHeight="1">
      <c r="A459" s="57" t="s">
        <v>635</v>
      </c>
    </row>
    <row r="460" spans="1:2" ht="18">
      <c r="A460" s="10"/>
      <c r="B460" s="11">
        <v>1916</v>
      </c>
    </row>
    <row r="462" spans="1:2" ht="12.75">
      <c r="A462" s="1" t="s">
        <v>407</v>
      </c>
      <c r="B462" s="2">
        <v>142500</v>
      </c>
    </row>
    <row r="463" spans="1:2" ht="12.75">
      <c r="A463" s="5" t="s">
        <v>636</v>
      </c>
      <c r="B463" s="22">
        <v>96000</v>
      </c>
    </row>
    <row r="464" spans="1:2" ht="12.75">
      <c r="A464" s="5" t="s">
        <v>637</v>
      </c>
      <c r="B464" s="7">
        <v>12000</v>
      </c>
    </row>
    <row r="465" spans="1:2" ht="12.75">
      <c r="A465" s="12" t="s">
        <v>14</v>
      </c>
      <c r="B465" s="14">
        <f>SUM(B462:B464)</f>
        <v>250500</v>
      </c>
    </row>
    <row r="467" ht="12.75">
      <c r="A467" s="13" t="s">
        <v>638</v>
      </c>
    </row>
    <row r="471" ht="15.75">
      <c r="A471" s="9" t="s">
        <v>324</v>
      </c>
    </row>
    <row r="472" spans="1:2" ht="18">
      <c r="A472" s="10"/>
      <c r="B472" s="39" t="s">
        <v>488</v>
      </c>
    </row>
    <row r="473" spans="1:2" ht="18">
      <c r="A473" s="43"/>
      <c r="B473" s="44"/>
    </row>
    <row r="474" spans="1:2" ht="12.75">
      <c r="A474" s="30" t="s">
        <v>310</v>
      </c>
      <c r="B474" s="2">
        <f>SUM(B475:B476)</f>
        <v>156</v>
      </c>
    </row>
    <row r="475" spans="1:2" ht="12.75">
      <c r="A475" s="31" t="s">
        <v>228</v>
      </c>
      <c r="B475" s="2">
        <v>144</v>
      </c>
    </row>
    <row r="476" spans="1:2" ht="12.75">
      <c r="A476" s="31" t="s">
        <v>229</v>
      </c>
      <c r="B476" s="2">
        <v>12</v>
      </c>
    </row>
    <row r="477" spans="1:2" ht="12.75">
      <c r="A477" s="30" t="s">
        <v>325</v>
      </c>
      <c r="B477" s="2">
        <v>519</v>
      </c>
    </row>
    <row r="478" spans="1:2" ht="12.75">
      <c r="A478" s="30" t="s">
        <v>326</v>
      </c>
      <c r="B478" s="2"/>
    </row>
    <row r="479" spans="1:2" ht="12.75">
      <c r="A479" s="31" t="s">
        <v>327</v>
      </c>
      <c r="B479" s="2">
        <v>2</v>
      </c>
    </row>
    <row r="480" spans="1:2" ht="12.75">
      <c r="A480" s="31" t="s">
        <v>328</v>
      </c>
      <c r="B480" s="2">
        <v>12</v>
      </c>
    </row>
    <row r="481" spans="1:2" ht="12.75">
      <c r="A481" s="31" t="s">
        <v>329</v>
      </c>
      <c r="B481" s="2">
        <v>23</v>
      </c>
    </row>
    <row r="482" spans="1:2" ht="12.75">
      <c r="A482" s="32" t="s">
        <v>330</v>
      </c>
      <c r="B482" s="22">
        <v>32</v>
      </c>
    </row>
    <row r="483" spans="1:2" ht="12.75">
      <c r="A483" s="32" t="s">
        <v>331</v>
      </c>
      <c r="B483" s="24" t="s">
        <v>293</v>
      </c>
    </row>
    <row r="484" spans="1:2" ht="12.75">
      <c r="A484" s="47" t="s">
        <v>45</v>
      </c>
      <c r="B484" s="25" t="s">
        <v>293</v>
      </c>
    </row>
    <row r="485" ht="12.75">
      <c r="B485" s="2"/>
    </row>
    <row r="486" ht="12.75">
      <c r="A486" s="37" t="s">
        <v>484</v>
      </c>
    </row>
    <row r="487" ht="12.75">
      <c r="A487" s="37"/>
    </row>
    <row r="488" spans="1:2" ht="12.75">
      <c r="A488" s="13" t="s">
        <v>231</v>
      </c>
      <c r="B488" s="2"/>
    </row>
    <row r="492" ht="18.75">
      <c r="A492" s="9" t="s">
        <v>491</v>
      </c>
    </row>
    <row r="493" spans="1:7" ht="52.5">
      <c r="A493" s="10"/>
      <c r="B493" s="39" t="s">
        <v>14</v>
      </c>
      <c r="C493" s="39" t="s">
        <v>452</v>
      </c>
      <c r="D493" s="39" t="s">
        <v>457</v>
      </c>
      <c r="E493" s="39" t="s">
        <v>458</v>
      </c>
      <c r="F493" s="29" t="s">
        <v>459</v>
      </c>
      <c r="G493" s="29" t="s">
        <v>460</v>
      </c>
    </row>
    <row r="494" spans="1:7" ht="18">
      <c r="A494" s="43"/>
      <c r="B494" s="44"/>
      <c r="C494" s="44"/>
      <c r="D494" s="44"/>
      <c r="E494" s="44"/>
      <c r="F494" s="44"/>
      <c r="G494" s="44"/>
    </row>
    <row r="495" spans="1:7" ht="12.75">
      <c r="A495" s="30" t="s">
        <v>334</v>
      </c>
      <c r="B495" s="2">
        <f aca="true" t="shared" si="10" ref="B495:B506">SUM(C495:G495)</f>
        <v>1254</v>
      </c>
      <c r="C495" s="2">
        <v>131</v>
      </c>
      <c r="D495" s="2">
        <v>427</v>
      </c>
      <c r="E495" s="2">
        <v>17</v>
      </c>
      <c r="F495" s="2">
        <v>159</v>
      </c>
      <c r="G495" s="2">
        <v>520</v>
      </c>
    </row>
    <row r="496" spans="1:7" ht="12.75">
      <c r="A496" s="30" t="s">
        <v>345</v>
      </c>
      <c r="B496" s="2">
        <f t="shared" si="10"/>
        <v>741</v>
      </c>
      <c r="C496" s="2">
        <f>SUM(C497:C499)</f>
        <v>82</v>
      </c>
      <c r="D496" s="2">
        <f>SUM(D497:D499)</f>
        <v>214</v>
      </c>
      <c r="E496" s="2">
        <f>SUM(E497:E499)</f>
        <v>2</v>
      </c>
      <c r="F496" s="2">
        <f>SUM(F497:F499)</f>
        <v>72</v>
      </c>
      <c r="G496" s="2">
        <f>SUM(G497:G499)</f>
        <v>371</v>
      </c>
    </row>
    <row r="497" spans="1:7" ht="12.75">
      <c r="A497" s="31" t="s">
        <v>347</v>
      </c>
      <c r="B497" s="2">
        <f t="shared" si="10"/>
        <v>256</v>
      </c>
      <c r="C497" s="2">
        <v>45</v>
      </c>
      <c r="D497" s="2">
        <v>66</v>
      </c>
      <c r="E497" s="23">
        <v>1</v>
      </c>
      <c r="F497" s="2">
        <v>32</v>
      </c>
      <c r="G497" s="2">
        <v>112</v>
      </c>
    </row>
    <row r="498" spans="1:7" ht="12.75">
      <c r="A498" s="31" t="s">
        <v>346</v>
      </c>
      <c r="B498" s="2">
        <f t="shared" si="10"/>
        <v>200</v>
      </c>
      <c r="C498" s="2">
        <v>18</v>
      </c>
      <c r="D498" s="2">
        <v>65</v>
      </c>
      <c r="E498" s="23">
        <v>1</v>
      </c>
      <c r="F498" s="2">
        <v>18</v>
      </c>
      <c r="G498" s="2">
        <v>98</v>
      </c>
    </row>
    <row r="499" spans="1:7" ht="12.75">
      <c r="A499" s="31" t="s">
        <v>306</v>
      </c>
      <c r="B499" s="2">
        <f t="shared" si="10"/>
        <v>285</v>
      </c>
      <c r="C499" s="2">
        <v>19</v>
      </c>
      <c r="D499" s="2">
        <v>83</v>
      </c>
      <c r="E499" s="23" t="s">
        <v>293</v>
      </c>
      <c r="F499" s="2">
        <v>22</v>
      </c>
      <c r="G499" s="2">
        <v>161</v>
      </c>
    </row>
    <row r="500" spans="1:7" ht="12.75">
      <c r="A500" s="30" t="s">
        <v>348</v>
      </c>
      <c r="B500" s="2">
        <f t="shared" si="10"/>
        <v>513</v>
      </c>
      <c r="C500" s="2">
        <v>49</v>
      </c>
      <c r="D500" s="2">
        <v>213</v>
      </c>
      <c r="E500" s="2">
        <v>15</v>
      </c>
      <c r="F500" s="2">
        <v>87</v>
      </c>
      <c r="G500" s="2">
        <v>149</v>
      </c>
    </row>
    <row r="501" spans="1:7" ht="12.75">
      <c r="A501" s="30" t="s">
        <v>349</v>
      </c>
      <c r="B501" s="2">
        <f t="shared" si="10"/>
        <v>1254</v>
      </c>
      <c r="C501" s="2">
        <f>SUM(C502:C503)</f>
        <v>131</v>
      </c>
      <c r="D501" s="2">
        <f>SUM(D502:D503)</f>
        <v>427</v>
      </c>
      <c r="E501" s="2">
        <f>SUM(E502:E503)</f>
        <v>17</v>
      </c>
      <c r="F501" s="2">
        <f>SUM(F502:F503)</f>
        <v>159</v>
      </c>
      <c r="G501" s="2">
        <f>SUM(G502:G503)</f>
        <v>520</v>
      </c>
    </row>
    <row r="502" spans="1:7" ht="12.75">
      <c r="A502" s="32" t="s">
        <v>350</v>
      </c>
      <c r="B502" s="7">
        <f t="shared" si="10"/>
        <v>741</v>
      </c>
      <c r="C502" s="7">
        <v>82</v>
      </c>
      <c r="D502" s="7">
        <v>214</v>
      </c>
      <c r="E502" s="7">
        <v>2</v>
      </c>
      <c r="F502" s="7">
        <v>72</v>
      </c>
      <c r="G502" s="7">
        <v>371</v>
      </c>
    </row>
    <row r="503" spans="1:7" ht="12.75">
      <c r="A503" s="32" t="s">
        <v>351</v>
      </c>
      <c r="B503" s="7">
        <f t="shared" si="10"/>
        <v>513</v>
      </c>
      <c r="C503" s="22">
        <v>49</v>
      </c>
      <c r="D503" s="22">
        <v>213</v>
      </c>
      <c r="E503" s="22">
        <v>15</v>
      </c>
      <c r="F503" s="22">
        <v>87</v>
      </c>
      <c r="G503" s="22">
        <v>149</v>
      </c>
    </row>
    <row r="504" spans="1:7" ht="12.75">
      <c r="A504" s="45" t="s">
        <v>352</v>
      </c>
      <c r="B504" s="7">
        <f t="shared" si="10"/>
        <v>94</v>
      </c>
      <c r="C504" s="7">
        <f>SUM(C505:C506)</f>
        <v>16</v>
      </c>
      <c r="D504" s="7">
        <f>SUM(D505:D506)</f>
        <v>30</v>
      </c>
      <c r="E504" s="7">
        <f>SUM(E505:E506)</f>
        <v>0</v>
      </c>
      <c r="F504" s="7">
        <f>SUM(F505:F506)</f>
        <v>17</v>
      </c>
      <c r="G504" s="7">
        <f>SUM(G505:G506)</f>
        <v>31</v>
      </c>
    </row>
    <row r="505" spans="1:7" ht="12.75">
      <c r="A505" s="32" t="s">
        <v>353</v>
      </c>
      <c r="B505" s="7">
        <f t="shared" si="10"/>
        <v>46</v>
      </c>
      <c r="C505" s="7">
        <v>7</v>
      </c>
      <c r="D505" s="7">
        <v>15</v>
      </c>
      <c r="E505" s="23" t="s">
        <v>293</v>
      </c>
      <c r="F505" s="7">
        <v>8</v>
      </c>
      <c r="G505" s="7">
        <v>16</v>
      </c>
    </row>
    <row r="506" spans="1:7" ht="12.75">
      <c r="A506" s="47" t="s">
        <v>354</v>
      </c>
      <c r="B506" s="14">
        <f t="shared" si="10"/>
        <v>48</v>
      </c>
      <c r="C506" s="26">
        <v>9</v>
      </c>
      <c r="D506" s="26">
        <v>15</v>
      </c>
      <c r="E506" s="25" t="s">
        <v>293</v>
      </c>
      <c r="F506" s="26">
        <v>9</v>
      </c>
      <c r="G506" s="26">
        <v>15</v>
      </c>
    </row>
    <row r="507" spans="2:7" ht="12.75">
      <c r="B507" s="2"/>
      <c r="C507" s="2"/>
      <c r="D507" s="2"/>
      <c r="E507" s="2"/>
      <c r="F507" s="2"/>
      <c r="G507" s="2"/>
    </row>
    <row r="508" ht="12.75">
      <c r="A508" s="37" t="s">
        <v>492</v>
      </c>
    </row>
    <row r="509" ht="12.75">
      <c r="A509" s="37" t="s">
        <v>494</v>
      </c>
    </row>
    <row r="510" ht="12.75">
      <c r="A510" s="37" t="s">
        <v>495</v>
      </c>
    </row>
    <row r="511" ht="12.75">
      <c r="A511" s="37" t="s">
        <v>493</v>
      </c>
    </row>
    <row r="512" ht="12.75">
      <c r="A512" s="37" t="s">
        <v>455</v>
      </c>
    </row>
    <row r="513" ht="12.75">
      <c r="A513" s="37" t="s">
        <v>456</v>
      </c>
    </row>
    <row r="514" ht="12.75">
      <c r="A514" s="37"/>
    </row>
    <row r="515" spans="1:7" ht="12.75">
      <c r="A515" s="13" t="s">
        <v>231</v>
      </c>
      <c r="B515" s="2"/>
      <c r="C515" s="2"/>
      <c r="D515" s="2"/>
      <c r="E515" s="2"/>
      <c r="F515" s="2"/>
      <c r="G515" s="2"/>
    </row>
    <row r="519" ht="15.75">
      <c r="A519" s="9" t="s">
        <v>355</v>
      </c>
    </row>
    <row r="520" spans="1:2" ht="18">
      <c r="A520" s="10"/>
      <c r="B520" s="39" t="s">
        <v>488</v>
      </c>
    </row>
    <row r="521" spans="1:2" ht="18">
      <c r="A521" s="43"/>
      <c r="B521" s="44"/>
    </row>
    <row r="522" spans="1:2" ht="12.75">
      <c r="A522" s="30" t="s">
        <v>29</v>
      </c>
      <c r="B522" s="2">
        <f>+B523+B526</f>
        <v>172</v>
      </c>
    </row>
    <row r="523" spans="1:2" ht="14.25">
      <c r="A523" s="31" t="s">
        <v>466</v>
      </c>
      <c r="B523" s="2">
        <f>SUM(B524:B525)</f>
        <v>136</v>
      </c>
    </row>
    <row r="524" spans="1:2" ht="12.75">
      <c r="A524" s="41" t="s">
        <v>228</v>
      </c>
      <c r="B524" s="2">
        <v>136</v>
      </c>
    </row>
    <row r="525" spans="1:2" ht="12.75">
      <c r="A525" s="41" t="s">
        <v>229</v>
      </c>
      <c r="B525" s="23" t="s">
        <v>293</v>
      </c>
    </row>
    <row r="526" spans="1:2" ht="12.75">
      <c r="A526" s="31" t="s">
        <v>358</v>
      </c>
      <c r="B526" s="2">
        <f>SUM(B527:B528)</f>
        <v>36</v>
      </c>
    </row>
    <row r="527" spans="1:2" ht="12.75">
      <c r="A527" s="41" t="s">
        <v>228</v>
      </c>
      <c r="B527" s="23">
        <v>36</v>
      </c>
    </row>
    <row r="528" spans="1:2" ht="12.75">
      <c r="A528" s="41" t="s">
        <v>229</v>
      </c>
      <c r="B528" s="23" t="s">
        <v>293</v>
      </c>
    </row>
    <row r="529" spans="1:2" ht="12.75">
      <c r="A529" s="30" t="s">
        <v>359</v>
      </c>
      <c r="B529" s="2">
        <v>202</v>
      </c>
    </row>
    <row r="530" spans="1:2" ht="14.25">
      <c r="A530" s="30" t="s">
        <v>463</v>
      </c>
      <c r="B530" s="24" t="s">
        <v>293</v>
      </c>
    </row>
    <row r="531" spans="1:2" ht="12.75">
      <c r="A531" s="31" t="s">
        <v>347</v>
      </c>
      <c r="B531" s="23" t="s">
        <v>293</v>
      </c>
    </row>
    <row r="532" spans="1:2" ht="12.75">
      <c r="A532" s="32" t="s">
        <v>346</v>
      </c>
      <c r="B532" s="24" t="s">
        <v>293</v>
      </c>
    </row>
    <row r="533" spans="1:2" ht="12.75">
      <c r="A533" s="32" t="s">
        <v>306</v>
      </c>
      <c r="B533" s="24" t="s">
        <v>293</v>
      </c>
    </row>
    <row r="534" spans="1:2" ht="12.75">
      <c r="A534" s="47" t="s">
        <v>362</v>
      </c>
      <c r="B534" s="25" t="s">
        <v>293</v>
      </c>
    </row>
    <row r="535" ht="12.75">
      <c r="B535" s="2"/>
    </row>
    <row r="536" ht="12.75">
      <c r="A536" s="37" t="s">
        <v>496</v>
      </c>
    </row>
    <row r="537" ht="12.75">
      <c r="A537" s="37" t="s">
        <v>438</v>
      </c>
    </row>
    <row r="538" ht="12.75">
      <c r="A538" s="37" t="s">
        <v>464</v>
      </c>
    </row>
    <row r="539" ht="12.75">
      <c r="A539" s="37"/>
    </row>
    <row r="540" spans="1:2" ht="12.75">
      <c r="A540" s="13" t="s">
        <v>231</v>
      </c>
      <c r="B540" s="2"/>
    </row>
    <row r="544" ht="15.75">
      <c r="A544" s="9" t="s">
        <v>363</v>
      </c>
    </row>
    <row r="545" spans="1:2" ht="18">
      <c r="A545" s="10"/>
      <c r="B545" s="39" t="s">
        <v>488</v>
      </c>
    </row>
    <row r="546" spans="1:2" ht="18">
      <c r="A546" s="43"/>
      <c r="B546" s="44"/>
    </row>
    <row r="547" spans="1:2" ht="12.75">
      <c r="A547" s="30" t="s">
        <v>29</v>
      </c>
      <c r="B547" s="2">
        <f>+B548</f>
        <v>605</v>
      </c>
    </row>
    <row r="548" spans="1:2" ht="12.75">
      <c r="A548" s="31" t="s">
        <v>357</v>
      </c>
      <c r="B548" s="2">
        <f>SUM(B549:B550)</f>
        <v>605</v>
      </c>
    </row>
    <row r="549" spans="1:2" ht="12.75">
      <c r="A549" s="41" t="s">
        <v>228</v>
      </c>
      <c r="B549" s="2">
        <v>334</v>
      </c>
    </row>
    <row r="550" spans="1:2" ht="12.75">
      <c r="A550" s="41" t="s">
        <v>229</v>
      </c>
      <c r="B550" s="2">
        <v>271</v>
      </c>
    </row>
    <row r="551" spans="1:2" ht="12.75">
      <c r="A551" s="31" t="s">
        <v>358</v>
      </c>
      <c r="B551" s="23" t="s">
        <v>293</v>
      </c>
    </row>
    <row r="552" spans="1:2" ht="12.75">
      <c r="A552" s="41" t="s">
        <v>228</v>
      </c>
      <c r="B552" s="23" t="s">
        <v>293</v>
      </c>
    </row>
    <row r="553" spans="1:2" ht="12.75">
      <c r="A553" s="41" t="s">
        <v>229</v>
      </c>
      <c r="B553" s="23" t="s">
        <v>293</v>
      </c>
    </row>
    <row r="554" spans="1:2" ht="12.75">
      <c r="A554" s="30" t="s">
        <v>359</v>
      </c>
      <c r="B554" s="2">
        <v>605</v>
      </c>
    </row>
    <row r="555" spans="1:2" ht="14.25">
      <c r="A555" s="30" t="s">
        <v>360</v>
      </c>
      <c r="B555" s="24" t="s">
        <v>293</v>
      </c>
    </row>
    <row r="556" spans="1:2" ht="12.75">
      <c r="A556" s="31" t="s">
        <v>347</v>
      </c>
      <c r="B556" s="23" t="s">
        <v>293</v>
      </c>
    </row>
    <row r="557" spans="1:2" ht="12.75">
      <c r="A557" s="32" t="s">
        <v>346</v>
      </c>
      <c r="B557" s="24" t="s">
        <v>293</v>
      </c>
    </row>
    <row r="558" spans="1:2" ht="12.75">
      <c r="A558" s="32" t="s">
        <v>306</v>
      </c>
      <c r="B558" s="24" t="s">
        <v>293</v>
      </c>
    </row>
    <row r="559" spans="1:2" ht="12.75">
      <c r="A559" s="32" t="s">
        <v>362</v>
      </c>
      <c r="B559" s="24" t="s">
        <v>293</v>
      </c>
    </row>
    <row r="560" spans="1:2" ht="12.75">
      <c r="A560" s="45" t="s">
        <v>130</v>
      </c>
      <c r="B560" s="24" t="s">
        <v>293</v>
      </c>
    </row>
    <row r="561" spans="1:2" ht="12.75">
      <c r="A561" s="33" t="s">
        <v>150</v>
      </c>
      <c r="B561" s="25" t="s">
        <v>293</v>
      </c>
    </row>
    <row r="562" ht="12.75">
      <c r="B562" s="2"/>
    </row>
    <row r="563" ht="12.75">
      <c r="A563" s="37" t="s">
        <v>492</v>
      </c>
    </row>
    <row r="564" ht="12.75">
      <c r="A564" s="37" t="s">
        <v>356</v>
      </c>
    </row>
    <row r="565" ht="12.75">
      <c r="A565" s="37"/>
    </row>
    <row r="566" spans="1:2" ht="12.75">
      <c r="A566" s="13" t="s">
        <v>231</v>
      </c>
      <c r="B566" s="2"/>
    </row>
    <row r="568" ht="15.75">
      <c r="A568" s="18" t="s">
        <v>570</v>
      </c>
    </row>
    <row r="570" ht="34.5">
      <c r="A570" s="9" t="s">
        <v>510</v>
      </c>
    </row>
    <row r="571" spans="1:8" ht="76.5">
      <c r="A571" s="10"/>
      <c r="B571" s="11" t="s">
        <v>14</v>
      </c>
      <c r="C571" s="29" t="s">
        <v>244</v>
      </c>
      <c r="D571" s="29" t="s">
        <v>208</v>
      </c>
      <c r="E571" s="29" t="s">
        <v>209</v>
      </c>
      <c r="F571" s="29" t="s">
        <v>210</v>
      </c>
      <c r="G571" s="29" t="s">
        <v>525</v>
      </c>
      <c r="H571" s="29" t="s">
        <v>212</v>
      </c>
    </row>
    <row r="573" spans="1:8" ht="12.75">
      <c r="A573" s="1" t="s">
        <v>213</v>
      </c>
      <c r="B573" s="1">
        <f aca="true" t="shared" si="11" ref="B573:B599">SUM(C573:H573)</f>
        <v>579</v>
      </c>
      <c r="C573" s="1">
        <f aca="true" t="shared" si="12" ref="C573:H573">+C574+C577</f>
        <v>287</v>
      </c>
      <c r="D573" s="1">
        <f t="shared" si="12"/>
        <v>80</v>
      </c>
      <c r="E573" s="1">
        <f t="shared" si="12"/>
        <v>60</v>
      </c>
      <c r="F573" s="1">
        <f t="shared" si="12"/>
        <v>56</v>
      </c>
      <c r="G573" s="1">
        <f t="shared" si="12"/>
        <v>40</v>
      </c>
      <c r="H573" s="1">
        <f t="shared" si="12"/>
        <v>56</v>
      </c>
    </row>
    <row r="574" spans="1:8" ht="12.75">
      <c r="A574" s="1" t="s">
        <v>117</v>
      </c>
      <c r="B574" s="1">
        <f t="shared" si="11"/>
        <v>223</v>
      </c>
      <c r="C574" s="1">
        <f aca="true" t="shared" si="13" ref="C574:H574">+C575+C576</f>
        <v>85</v>
      </c>
      <c r="D574" s="1">
        <f t="shared" si="13"/>
        <v>32</v>
      </c>
      <c r="E574" s="1">
        <f t="shared" si="13"/>
        <v>60</v>
      </c>
      <c r="F574" s="1">
        <f t="shared" si="13"/>
        <v>6</v>
      </c>
      <c r="G574" s="1">
        <f t="shared" si="13"/>
        <v>40</v>
      </c>
      <c r="H574" s="1">
        <f t="shared" si="13"/>
        <v>0</v>
      </c>
    </row>
    <row r="575" spans="1:8" ht="12.75">
      <c r="A575" s="1" t="s">
        <v>118</v>
      </c>
      <c r="B575" s="1">
        <f t="shared" si="11"/>
        <v>151</v>
      </c>
      <c r="C575" s="1">
        <v>60</v>
      </c>
      <c r="D575" s="1">
        <v>18</v>
      </c>
      <c r="E575" s="1">
        <v>33</v>
      </c>
      <c r="F575" s="1">
        <v>0</v>
      </c>
      <c r="G575" s="1">
        <v>40</v>
      </c>
      <c r="H575" s="1">
        <v>0</v>
      </c>
    </row>
    <row r="576" spans="1:8" ht="12.75">
      <c r="A576" s="1" t="s">
        <v>119</v>
      </c>
      <c r="B576" s="1">
        <f t="shared" si="11"/>
        <v>72</v>
      </c>
      <c r="C576" s="1">
        <v>25</v>
      </c>
      <c r="D576" s="1">
        <v>14</v>
      </c>
      <c r="E576" s="1">
        <v>27</v>
      </c>
      <c r="F576" s="1">
        <v>6</v>
      </c>
      <c r="G576" s="1">
        <v>0</v>
      </c>
      <c r="H576" s="1">
        <v>0</v>
      </c>
    </row>
    <row r="577" spans="1:8" ht="12.75">
      <c r="A577" s="1" t="s">
        <v>120</v>
      </c>
      <c r="B577" s="1">
        <f t="shared" si="11"/>
        <v>356</v>
      </c>
      <c r="C577" s="1">
        <f aca="true" t="shared" si="14" ref="C577:H577">+C578+C579</f>
        <v>202</v>
      </c>
      <c r="D577" s="1">
        <f t="shared" si="14"/>
        <v>48</v>
      </c>
      <c r="E577" s="1">
        <f t="shared" si="14"/>
        <v>0</v>
      </c>
      <c r="F577" s="1">
        <f t="shared" si="14"/>
        <v>50</v>
      </c>
      <c r="G577" s="1">
        <f t="shared" si="14"/>
        <v>0</v>
      </c>
      <c r="H577" s="1">
        <f t="shared" si="14"/>
        <v>56</v>
      </c>
    </row>
    <row r="578" spans="1:8" ht="12.75">
      <c r="A578" s="1" t="s">
        <v>118</v>
      </c>
      <c r="B578" s="1">
        <f t="shared" si="11"/>
        <v>219</v>
      </c>
      <c r="C578" s="1">
        <v>134</v>
      </c>
      <c r="D578" s="1">
        <v>30</v>
      </c>
      <c r="E578" s="1">
        <v>0</v>
      </c>
      <c r="F578" s="1">
        <v>6</v>
      </c>
      <c r="G578" s="1">
        <v>0</v>
      </c>
      <c r="H578" s="1">
        <v>49</v>
      </c>
    </row>
    <row r="579" spans="1:8" ht="12.75">
      <c r="A579" s="1" t="s">
        <v>119</v>
      </c>
      <c r="B579" s="1">
        <f t="shared" si="11"/>
        <v>137</v>
      </c>
      <c r="C579" s="1">
        <v>68</v>
      </c>
      <c r="D579" s="1">
        <v>18</v>
      </c>
      <c r="E579" s="1">
        <v>0</v>
      </c>
      <c r="F579" s="1">
        <v>44</v>
      </c>
      <c r="G579" s="1">
        <v>0</v>
      </c>
      <c r="H579" s="1">
        <v>7</v>
      </c>
    </row>
    <row r="580" spans="1:8" ht="12.75">
      <c r="A580" s="1" t="s">
        <v>11</v>
      </c>
      <c r="B580" s="1">
        <f t="shared" si="11"/>
        <v>74</v>
      </c>
      <c r="C580" s="1">
        <f aca="true" t="shared" si="15" ref="C580:H580">+C581+C584</f>
        <v>32</v>
      </c>
      <c r="D580" s="1">
        <f t="shared" si="15"/>
        <v>15</v>
      </c>
      <c r="E580" s="1">
        <f t="shared" si="15"/>
        <v>11</v>
      </c>
      <c r="F580" s="1">
        <f t="shared" si="15"/>
        <v>6</v>
      </c>
      <c r="G580" s="1">
        <f t="shared" si="15"/>
        <v>4</v>
      </c>
      <c r="H580" s="1">
        <f t="shared" si="15"/>
        <v>6</v>
      </c>
    </row>
    <row r="581" spans="1:8" ht="12.75">
      <c r="A581" s="1" t="s">
        <v>214</v>
      </c>
      <c r="B581" s="1">
        <f t="shared" si="11"/>
        <v>39</v>
      </c>
      <c r="C581" s="1">
        <f aca="true" t="shared" si="16" ref="C581:H581">+C582+C583</f>
        <v>14</v>
      </c>
      <c r="D581" s="1">
        <f t="shared" si="16"/>
        <v>8</v>
      </c>
      <c r="E581" s="1">
        <f t="shared" si="16"/>
        <v>11</v>
      </c>
      <c r="F581" s="1">
        <f t="shared" si="16"/>
        <v>2</v>
      </c>
      <c r="G581" s="1">
        <f t="shared" si="16"/>
        <v>4</v>
      </c>
      <c r="H581" s="1">
        <f t="shared" si="16"/>
        <v>0</v>
      </c>
    </row>
    <row r="582" spans="1:8" ht="12.75">
      <c r="A582" s="1" t="s">
        <v>118</v>
      </c>
      <c r="B582" s="1">
        <f t="shared" si="11"/>
        <v>26</v>
      </c>
      <c r="C582" s="1">
        <v>9</v>
      </c>
      <c r="D582" s="1">
        <v>6</v>
      </c>
      <c r="E582" s="1">
        <v>10</v>
      </c>
      <c r="F582" s="1">
        <v>1</v>
      </c>
      <c r="G582" s="1">
        <v>0</v>
      </c>
      <c r="H582" s="1">
        <v>0</v>
      </c>
    </row>
    <row r="583" spans="1:8" ht="12.75">
      <c r="A583" s="1" t="s">
        <v>119</v>
      </c>
      <c r="B583" s="1">
        <f t="shared" si="11"/>
        <v>13</v>
      </c>
      <c r="C583" s="1">
        <v>5</v>
      </c>
      <c r="D583" s="1">
        <v>2</v>
      </c>
      <c r="E583" s="1">
        <v>1</v>
      </c>
      <c r="F583" s="1">
        <v>1</v>
      </c>
      <c r="G583" s="1">
        <v>4</v>
      </c>
      <c r="H583" s="1">
        <v>0</v>
      </c>
    </row>
    <row r="584" spans="1:8" ht="12.75">
      <c r="A584" s="1" t="s">
        <v>215</v>
      </c>
      <c r="B584" s="1">
        <f t="shared" si="11"/>
        <v>35</v>
      </c>
      <c r="C584" s="1">
        <f aca="true" t="shared" si="17" ref="C584:H584">+C585+C586</f>
        <v>18</v>
      </c>
      <c r="D584" s="1">
        <f t="shared" si="17"/>
        <v>7</v>
      </c>
      <c r="E584" s="1">
        <f t="shared" si="17"/>
        <v>0</v>
      </c>
      <c r="F584" s="1">
        <f t="shared" si="17"/>
        <v>4</v>
      </c>
      <c r="G584" s="1">
        <f t="shared" si="17"/>
        <v>0</v>
      </c>
      <c r="H584" s="1">
        <f t="shared" si="17"/>
        <v>6</v>
      </c>
    </row>
    <row r="585" spans="1:8" ht="12.75">
      <c r="A585" s="1" t="s">
        <v>118</v>
      </c>
      <c r="B585" s="1">
        <f t="shared" si="11"/>
        <v>21</v>
      </c>
      <c r="C585" s="1">
        <v>11</v>
      </c>
      <c r="D585" s="1">
        <v>5</v>
      </c>
      <c r="E585" s="1">
        <v>0</v>
      </c>
      <c r="F585" s="1">
        <v>0</v>
      </c>
      <c r="G585" s="1">
        <v>0</v>
      </c>
      <c r="H585" s="1">
        <v>5</v>
      </c>
    </row>
    <row r="586" spans="1:8" ht="12.75">
      <c r="A586" s="1" t="s">
        <v>119</v>
      </c>
      <c r="B586" s="1">
        <f t="shared" si="11"/>
        <v>14</v>
      </c>
      <c r="C586" s="1">
        <v>7</v>
      </c>
      <c r="D586" s="1">
        <v>2</v>
      </c>
      <c r="E586" s="1">
        <v>0</v>
      </c>
      <c r="F586" s="1">
        <v>4</v>
      </c>
      <c r="G586" s="1">
        <v>0</v>
      </c>
      <c r="H586" s="1">
        <v>1</v>
      </c>
    </row>
    <row r="587" spans="1:8" ht="12.75">
      <c r="A587" s="1" t="s">
        <v>216</v>
      </c>
      <c r="B587" s="1">
        <f t="shared" si="11"/>
        <v>38</v>
      </c>
      <c r="C587" s="1">
        <f aca="true" t="shared" si="18" ref="C587:H587">+C588+C591</f>
        <v>26</v>
      </c>
      <c r="D587" s="1">
        <f t="shared" si="18"/>
        <v>1</v>
      </c>
      <c r="E587" s="1">
        <f t="shared" si="18"/>
        <v>3</v>
      </c>
      <c r="F587" s="1">
        <f t="shared" si="18"/>
        <v>7</v>
      </c>
      <c r="G587" s="1">
        <f t="shared" si="18"/>
        <v>1</v>
      </c>
      <c r="H587" s="1">
        <f t="shared" si="18"/>
        <v>0</v>
      </c>
    </row>
    <row r="588" spans="1:8" ht="12.75">
      <c r="A588" s="1" t="s">
        <v>214</v>
      </c>
      <c r="B588" s="1">
        <f t="shared" si="11"/>
        <v>20</v>
      </c>
      <c r="C588" s="1">
        <f aca="true" t="shared" si="19" ref="C588:H588">+C589+C590</f>
        <v>14</v>
      </c>
      <c r="D588" s="1">
        <f t="shared" si="19"/>
        <v>1</v>
      </c>
      <c r="E588" s="1">
        <f t="shared" si="19"/>
        <v>3</v>
      </c>
      <c r="F588" s="1">
        <f t="shared" si="19"/>
        <v>1</v>
      </c>
      <c r="G588" s="1">
        <f t="shared" si="19"/>
        <v>1</v>
      </c>
      <c r="H588" s="1">
        <f t="shared" si="19"/>
        <v>0</v>
      </c>
    </row>
    <row r="589" spans="1:8" ht="12.75">
      <c r="A589" s="1" t="s">
        <v>118</v>
      </c>
      <c r="B589" s="1">
        <f t="shared" si="11"/>
        <v>14</v>
      </c>
      <c r="C589" s="1">
        <v>10</v>
      </c>
      <c r="D589" s="1">
        <v>1</v>
      </c>
      <c r="E589" s="1">
        <v>2</v>
      </c>
      <c r="F589" s="1">
        <v>0</v>
      </c>
      <c r="G589" s="1">
        <v>1</v>
      </c>
      <c r="H589" s="1">
        <v>0</v>
      </c>
    </row>
    <row r="590" spans="1:8" ht="12.75">
      <c r="A590" s="1" t="s">
        <v>119</v>
      </c>
      <c r="B590" s="1">
        <f t="shared" si="11"/>
        <v>6</v>
      </c>
      <c r="C590" s="1">
        <v>4</v>
      </c>
      <c r="D590" s="1">
        <v>0</v>
      </c>
      <c r="E590" s="1">
        <v>1</v>
      </c>
      <c r="F590" s="1">
        <v>1</v>
      </c>
      <c r="G590" s="1">
        <v>0</v>
      </c>
      <c r="H590" s="1">
        <v>0</v>
      </c>
    </row>
    <row r="591" spans="1:8" ht="12.75">
      <c r="A591" s="1" t="s">
        <v>215</v>
      </c>
      <c r="B591" s="1">
        <f t="shared" si="11"/>
        <v>18</v>
      </c>
      <c r="C591" s="1">
        <f>+C592+C593</f>
        <v>12</v>
      </c>
      <c r="D591" s="1">
        <f>+D592+D593</f>
        <v>0</v>
      </c>
      <c r="E591" s="1">
        <v>0</v>
      </c>
      <c r="F591" s="1">
        <f>+F592+F593</f>
        <v>6</v>
      </c>
      <c r="G591" s="1">
        <f>+G592+G593</f>
        <v>0</v>
      </c>
      <c r="H591" s="1">
        <f>+H592+H593</f>
        <v>0</v>
      </c>
    </row>
    <row r="592" spans="1:8" ht="12.75">
      <c r="A592" s="1" t="s">
        <v>118</v>
      </c>
      <c r="B592" s="1">
        <f t="shared" si="11"/>
        <v>9</v>
      </c>
      <c r="C592" s="1">
        <v>9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</row>
    <row r="593" spans="1:8" ht="12.75">
      <c r="A593" s="1" t="s">
        <v>119</v>
      </c>
      <c r="B593" s="1">
        <f t="shared" si="11"/>
        <v>9</v>
      </c>
      <c r="C593" s="1">
        <v>3</v>
      </c>
      <c r="D593" s="1">
        <v>0</v>
      </c>
      <c r="E593" s="1">
        <v>0</v>
      </c>
      <c r="F593" s="1">
        <v>6</v>
      </c>
      <c r="G593" s="1">
        <v>0</v>
      </c>
      <c r="H593" s="1">
        <v>0</v>
      </c>
    </row>
    <row r="594" spans="1:8" ht="12.75">
      <c r="A594" s="1" t="s">
        <v>217</v>
      </c>
      <c r="B594" s="2">
        <f t="shared" si="11"/>
        <v>223210</v>
      </c>
      <c r="C594" s="2">
        <f>SUM(C595:C597)</f>
        <v>153250</v>
      </c>
      <c r="D594" s="2">
        <f>SUM(D595:D597)</f>
        <v>37015</v>
      </c>
      <c r="E594" s="2">
        <f>SUM(E595:E597)</f>
        <v>0</v>
      </c>
      <c r="F594" s="2">
        <v>0</v>
      </c>
      <c r="G594" s="2">
        <f>SUM(G595:G597)</f>
        <v>31695</v>
      </c>
      <c r="H594" s="2">
        <f>SUM(H595:H597)</f>
        <v>1250</v>
      </c>
    </row>
    <row r="595" spans="1:8" ht="12.75">
      <c r="A595" s="1" t="s">
        <v>218</v>
      </c>
      <c r="B595" s="2">
        <f t="shared" si="11"/>
        <v>185445</v>
      </c>
      <c r="C595" s="2">
        <v>153250</v>
      </c>
      <c r="D595" s="2">
        <v>0</v>
      </c>
      <c r="E595" s="2">
        <v>0</v>
      </c>
      <c r="F595" s="2">
        <v>0</v>
      </c>
      <c r="G595" s="2">
        <v>31695</v>
      </c>
      <c r="H595" s="2">
        <v>500</v>
      </c>
    </row>
    <row r="596" spans="1:8" ht="12.75">
      <c r="A596" s="1" t="s">
        <v>219</v>
      </c>
      <c r="B596" s="2">
        <f t="shared" si="11"/>
        <v>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.75">
      <c r="A597" s="1" t="s">
        <v>220</v>
      </c>
      <c r="B597" s="2">
        <f t="shared" si="11"/>
        <v>37765</v>
      </c>
      <c r="C597" s="2">
        <v>0</v>
      </c>
      <c r="D597" s="2">
        <v>37015</v>
      </c>
      <c r="E597" s="2">
        <v>0</v>
      </c>
      <c r="F597" s="2">
        <v>0</v>
      </c>
      <c r="G597" s="2">
        <v>0</v>
      </c>
      <c r="H597" s="2">
        <v>750</v>
      </c>
    </row>
    <row r="598" spans="1:8" ht="12.75">
      <c r="A598" s="1" t="s">
        <v>221</v>
      </c>
      <c r="B598" s="2">
        <f t="shared" si="11"/>
        <v>3024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3024</v>
      </c>
    </row>
    <row r="599" spans="1:8" ht="12.75">
      <c r="A599" s="12" t="s">
        <v>56</v>
      </c>
      <c r="B599" s="14">
        <f t="shared" si="11"/>
        <v>226234</v>
      </c>
      <c r="C599" s="14">
        <v>153250</v>
      </c>
      <c r="D599" s="14">
        <v>37015</v>
      </c>
      <c r="E599" s="14">
        <v>0</v>
      </c>
      <c r="F599" s="14">
        <v>0</v>
      </c>
      <c r="G599" s="14">
        <v>31695</v>
      </c>
      <c r="H599" s="14">
        <v>4274</v>
      </c>
    </row>
    <row r="601" ht="12.75">
      <c r="A601" s="37" t="s">
        <v>484</v>
      </c>
    </row>
    <row r="602" ht="12.75">
      <c r="A602" s="37"/>
    </row>
    <row r="603" ht="12.75">
      <c r="A603" s="13" t="s">
        <v>231</v>
      </c>
    </row>
    <row r="607" ht="15.75">
      <c r="A607" s="9" t="s">
        <v>222</v>
      </c>
    </row>
    <row r="608" spans="1:2" ht="18">
      <c r="A608" s="10"/>
      <c r="B608" s="39" t="s">
        <v>488</v>
      </c>
    </row>
    <row r="610" spans="1:2" ht="12.75">
      <c r="A610" s="1" t="s">
        <v>196</v>
      </c>
      <c r="B610" s="2">
        <v>5202</v>
      </c>
    </row>
    <row r="611" spans="1:2" ht="12.75">
      <c r="A611" s="1" t="s">
        <v>29</v>
      </c>
      <c r="B611" s="2"/>
    </row>
    <row r="612" spans="1:2" ht="12.75">
      <c r="A612" s="1" t="s">
        <v>31</v>
      </c>
      <c r="B612" s="2">
        <f>+B613+B614</f>
        <v>5202</v>
      </c>
    </row>
    <row r="613" spans="1:2" ht="12.75">
      <c r="A613" s="1" t="s">
        <v>118</v>
      </c>
      <c r="B613" s="2">
        <v>5181</v>
      </c>
    </row>
    <row r="614" spans="1:2" ht="12.75">
      <c r="A614" s="1" t="s">
        <v>119</v>
      </c>
      <c r="B614" s="2">
        <v>21</v>
      </c>
    </row>
    <row r="615" spans="1:2" ht="12.75">
      <c r="A615" s="1" t="s">
        <v>129</v>
      </c>
      <c r="B615" s="2">
        <f>SUM(B616:B619)</f>
        <v>2025</v>
      </c>
    </row>
    <row r="616" spans="1:2" ht="12.75">
      <c r="A616" s="1" t="s">
        <v>38</v>
      </c>
      <c r="B616" s="2">
        <v>420</v>
      </c>
    </row>
    <row r="617" spans="1:2" ht="12.75">
      <c r="A617" s="1" t="s">
        <v>39</v>
      </c>
      <c r="B617" s="2">
        <v>454</v>
      </c>
    </row>
    <row r="618" spans="1:2" ht="12.75">
      <c r="A618" s="1" t="s">
        <v>26</v>
      </c>
      <c r="B618" s="2">
        <v>1151</v>
      </c>
    </row>
    <row r="619" spans="1:2" ht="12.75">
      <c r="A619" s="1" t="s">
        <v>27</v>
      </c>
      <c r="B619" s="2">
        <v>0</v>
      </c>
    </row>
    <row r="620" spans="1:2" ht="12.75">
      <c r="A620" s="1" t="s">
        <v>130</v>
      </c>
      <c r="B620" s="2">
        <v>3167</v>
      </c>
    </row>
    <row r="621" spans="1:2" ht="12.75">
      <c r="A621" s="12" t="s">
        <v>223</v>
      </c>
      <c r="B621" s="14">
        <v>367</v>
      </c>
    </row>
    <row r="623" ht="12.75">
      <c r="A623" s="37" t="s">
        <v>484</v>
      </c>
    </row>
    <row r="624" ht="12.75">
      <c r="A624" s="37"/>
    </row>
    <row r="625" ht="12.75">
      <c r="A625" s="13" t="s">
        <v>231</v>
      </c>
    </row>
    <row r="629" ht="15.75">
      <c r="A629" s="9" t="s">
        <v>570</v>
      </c>
    </row>
    <row r="630" spans="1:2" ht="18">
      <c r="A630" s="10"/>
      <c r="B630" s="39" t="s">
        <v>488</v>
      </c>
    </row>
    <row r="632" spans="1:2" ht="12.75">
      <c r="A632" s="1" t="s">
        <v>196</v>
      </c>
      <c r="B632" s="2">
        <v>2893</v>
      </c>
    </row>
    <row r="633" spans="1:2" ht="12.75">
      <c r="A633" s="1" t="s">
        <v>29</v>
      </c>
      <c r="B633" s="2"/>
    </row>
    <row r="634" spans="1:2" ht="12.75">
      <c r="A634" s="1" t="s">
        <v>31</v>
      </c>
      <c r="B634" s="2">
        <f>+B635+B636</f>
        <v>607</v>
      </c>
    </row>
    <row r="635" spans="1:2" ht="12.75">
      <c r="A635" s="1" t="s">
        <v>118</v>
      </c>
      <c r="B635" s="2">
        <v>605</v>
      </c>
    </row>
    <row r="636" spans="1:2" ht="12.75">
      <c r="A636" s="1" t="s">
        <v>119</v>
      </c>
      <c r="B636" s="2">
        <v>2</v>
      </c>
    </row>
    <row r="637" spans="1:2" ht="12.75">
      <c r="A637" s="1" t="s">
        <v>141</v>
      </c>
      <c r="B637" s="2">
        <f>+B638+B639</f>
        <v>262</v>
      </c>
    </row>
    <row r="638" spans="1:2" ht="12.75">
      <c r="A638" s="1" t="s">
        <v>118</v>
      </c>
      <c r="B638" s="2">
        <v>261</v>
      </c>
    </row>
    <row r="639" spans="1:2" ht="12.75">
      <c r="A639" s="1" t="s">
        <v>119</v>
      </c>
      <c r="B639" s="2">
        <v>1</v>
      </c>
    </row>
    <row r="640" spans="1:2" ht="12.75">
      <c r="A640" s="1" t="s">
        <v>224</v>
      </c>
      <c r="B640" s="2">
        <f>+B641+B642</f>
        <v>869</v>
      </c>
    </row>
    <row r="641" spans="1:2" ht="12.75">
      <c r="A641" s="1" t="s">
        <v>225</v>
      </c>
      <c r="B641" s="2">
        <v>365</v>
      </c>
    </row>
    <row r="642" spans="1:2" ht="12.75">
      <c r="A642" s="1" t="s">
        <v>226</v>
      </c>
      <c r="B642" s="2">
        <v>504</v>
      </c>
    </row>
    <row r="643" spans="1:2" ht="12.75">
      <c r="A643" s="1" t="s">
        <v>129</v>
      </c>
      <c r="B643" s="2">
        <f>SUM(B644:B647)</f>
        <v>2276</v>
      </c>
    </row>
    <row r="644" spans="1:2" ht="12.75">
      <c r="A644" s="1" t="s">
        <v>38</v>
      </c>
      <c r="B644" s="2">
        <v>93</v>
      </c>
    </row>
    <row r="645" spans="1:2" ht="12.75">
      <c r="A645" s="1" t="s">
        <v>39</v>
      </c>
      <c r="B645" s="2">
        <v>215</v>
      </c>
    </row>
    <row r="646" spans="1:2" ht="12.75">
      <c r="A646" s="1" t="s">
        <v>26</v>
      </c>
      <c r="B646" s="2">
        <v>1117</v>
      </c>
    </row>
    <row r="647" spans="1:2" ht="12.75">
      <c r="A647" s="1" t="s">
        <v>27</v>
      </c>
      <c r="B647" s="2">
        <v>851</v>
      </c>
    </row>
    <row r="648" spans="1:2" ht="12.75">
      <c r="A648" s="1" t="s">
        <v>130</v>
      </c>
      <c r="B648" s="2">
        <v>1468</v>
      </c>
    </row>
    <row r="649" spans="1:2" ht="12.75">
      <c r="A649" s="1" t="s">
        <v>223</v>
      </c>
      <c r="B649" s="2">
        <v>34</v>
      </c>
    </row>
    <row r="650" spans="1:2" ht="12.75">
      <c r="A650" s="12" t="s">
        <v>227</v>
      </c>
      <c r="B650" s="14">
        <v>129</v>
      </c>
    </row>
    <row r="652" ht="12.75">
      <c r="A652" s="37" t="s">
        <v>484</v>
      </c>
    </row>
    <row r="653" ht="12.75">
      <c r="A653" s="37"/>
    </row>
    <row r="654" ht="12.75">
      <c r="A654" s="13" t="s">
        <v>231</v>
      </c>
    </row>
    <row r="658" ht="15.75">
      <c r="A658" s="9" t="s">
        <v>369</v>
      </c>
    </row>
    <row r="659" spans="1:2" ht="18">
      <c r="A659" s="10"/>
      <c r="B659" s="39" t="s">
        <v>488</v>
      </c>
    </row>
    <row r="660" spans="1:2" ht="18">
      <c r="A660" s="43"/>
      <c r="B660" s="44"/>
    </row>
    <row r="661" spans="1:2" ht="12.75">
      <c r="A661" s="30" t="s">
        <v>79</v>
      </c>
      <c r="B661" s="2"/>
    </row>
    <row r="662" spans="1:2" ht="12.75">
      <c r="A662" s="31" t="s">
        <v>372</v>
      </c>
      <c r="B662" s="2">
        <v>205</v>
      </c>
    </row>
    <row r="663" spans="1:2" ht="12.75">
      <c r="A663" s="31" t="s">
        <v>306</v>
      </c>
      <c r="B663" s="2">
        <v>50</v>
      </c>
    </row>
    <row r="664" spans="1:2" ht="12.75">
      <c r="A664" s="31" t="s">
        <v>373</v>
      </c>
      <c r="B664" s="2">
        <v>155</v>
      </c>
    </row>
    <row r="665" spans="1:2" ht="12.75">
      <c r="A665" s="30" t="s">
        <v>374</v>
      </c>
      <c r="B665" s="2">
        <v>226</v>
      </c>
    </row>
    <row r="666" spans="1:2" ht="12.75">
      <c r="A666" s="30" t="s">
        <v>37</v>
      </c>
      <c r="B666" s="2"/>
    </row>
    <row r="667" spans="1:2" ht="12.75">
      <c r="A667" s="31" t="s">
        <v>375</v>
      </c>
      <c r="B667" s="2">
        <v>6</v>
      </c>
    </row>
    <row r="668" spans="1:2" ht="12.75">
      <c r="A668" s="31" t="s">
        <v>376</v>
      </c>
      <c r="B668" s="2">
        <v>190</v>
      </c>
    </row>
    <row r="669" spans="1:2" ht="12.75">
      <c r="A669" s="32" t="s">
        <v>306</v>
      </c>
      <c r="B669" s="7">
        <v>190</v>
      </c>
    </row>
    <row r="670" spans="1:2" ht="12.75">
      <c r="A670" s="32" t="s">
        <v>377</v>
      </c>
      <c r="B670" s="24">
        <v>36</v>
      </c>
    </row>
    <row r="671" spans="1:2" ht="12.75">
      <c r="A671" s="33" t="s">
        <v>378</v>
      </c>
      <c r="B671" s="25">
        <v>41</v>
      </c>
    </row>
    <row r="672" ht="12.75">
      <c r="B672" s="2"/>
    </row>
    <row r="673" ht="12.75">
      <c r="A673" s="37" t="s">
        <v>484</v>
      </c>
    </row>
    <row r="674" ht="12.75">
      <c r="A674" s="37"/>
    </row>
    <row r="675" spans="1:2" ht="12.75">
      <c r="A675" s="13" t="s">
        <v>231</v>
      </c>
      <c r="B675" s="2"/>
    </row>
    <row r="679" ht="15.75">
      <c r="A679" s="9" t="s">
        <v>383</v>
      </c>
    </row>
    <row r="680" spans="1:2" ht="18">
      <c r="A680" s="10"/>
      <c r="B680" s="39" t="s">
        <v>488</v>
      </c>
    </row>
    <row r="681" spans="1:2" ht="18">
      <c r="A681" s="43"/>
      <c r="B681" s="44"/>
    </row>
    <row r="682" spans="1:2" ht="12.75">
      <c r="A682" s="30" t="s">
        <v>79</v>
      </c>
      <c r="B682" s="2"/>
    </row>
    <row r="683" spans="1:2" ht="12.75">
      <c r="A683" s="31" t="s">
        <v>372</v>
      </c>
      <c r="B683" s="2">
        <v>158</v>
      </c>
    </row>
    <row r="684" spans="1:2" ht="12.75">
      <c r="A684" s="31" t="s">
        <v>306</v>
      </c>
      <c r="B684" s="2">
        <v>16</v>
      </c>
    </row>
    <row r="685" spans="1:2" ht="12.75">
      <c r="A685" s="31" t="s">
        <v>373</v>
      </c>
      <c r="B685" s="2">
        <v>142</v>
      </c>
    </row>
    <row r="686" spans="1:2" ht="12.75">
      <c r="A686" s="30" t="s">
        <v>374</v>
      </c>
      <c r="B686" s="2">
        <v>68</v>
      </c>
    </row>
    <row r="687" spans="1:2" ht="12.75">
      <c r="A687" s="30" t="s">
        <v>37</v>
      </c>
      <c r="B687" s="2">
        <f>+B688+B691</f>
        <v>95</v>
      </c>
    </row>
    <row r="688" spans="1:2" ht="12.75">
      <c r="A688" s="31" t="s">
        <v>384</v>
      </c>
      <c r="B688" s="2">
        <f>SUM(B689:B690)</f>
        <v>79</v>
      </c>
    </row>
    <row r="689" spans="1:2" ht="12.75">
      <c r="A689" s="41" t="s">
        <v>306</v>
      </c>
      <c r="B689" s="2">
        <v>63</v>
      </c>
    </row>
    <row r="690" spans="1:2" ht="12.75">
      <c r="A690" s="41" t="s">
        <v>362</v>
      </c>
      <c r="B690" s="2">
        <v>16</v>
      </c>
    </row>
    <row r="691" spans="1:2" ht="12.75">
      <c r="A691" s="31" t="s">
        <v>385</v>
      </c>
      <c r="B691" s="2">
        <f>SUM(B692:B693)</f>
        <v>16</v>
      </c>
    </row>
    <row r="692" spans="1:2" ht="12.75">
      <c r="A692" s="41" t="s">
        <v>306</v>
      </c>
      <c r="B692" s="2">
        <v>13</v>
      </c>
    </row>
    <row r="693" spans="1:2" ht="12.75">
      <c r="A693" s="41" t="s">
        <v>362</v>
      </c>
      <c r="B693" s="2">
        <v>3</v>
      </c>
    </row>
    <row r="694" spans="1:2" ht="12.75">
      <c r="A694" s="30" t="s">
        <v>386</v>
      </c>
      <c r="B694" s="2">
        <f>SUM(B695:B697)</f>
        <v>76</v>
      </c>
    </row>
    <row r="695" spans="1:2" ht="12.75">
      <c r="A695" s="31" t="s">
        <v>347</v>
      </c>
      <c r="B695" s="24" t="s">
        <v>293</v>
      </c>
    </row>
    <row r="696" spans="1:2" ht="12.75">
      <c r="A696" s="31" t="s">
        <v>375</v>
      </c>
      <c r="B696" s="2">
        <v>1</v>
      </c>
    </row>
    <row r="697" spans="1:2" ht="12.75">
      <c r="A697" s="31" t="s">
        <v>376</v>
      </c>
      <c r="B697" s="7">
        <v>75</v>
      </c>
    </row>
    <row r="698" spans="1:2" ht="12.75">
      <c r="A698" s="33" t="s">
        <v>78</v>
      </c>
      <c r="B698" s="25">
        <v>27</v>
      </c>
    </row>
    <row r="699" ht="12.75">
      <c r="B699" s="2"/>
    </row>
    <row r="700" ht="12.75">
      <c r="A700" s="37" t="s">
        <v>484</v>
      </c>
    </row>
    <row r="701" ht="12.75">
      <c r="A701" s="37"/>
    </row>
    <row r="702" spans="1:2" ht="12.75">
      <c r="A702" s="13" t="s">
        <v>231</v>
      </c>
      <c r="B702" s="2"/>
    </row>
    <row r="706" ht="18.75">
      <c r="A706" s="9" t="s">
        <v>527</v>
      </c>
    </row>
    <row r="707" spans="1:3" ht="18">
      <c r="A707" s="10"/>
      <c r="B707" s="39" t="s">
        <v>480</v>
      </c>
      <c r="C707" s="39" t="s">
        <v>481</v>
      </c>
    </row>
    <row r="708" spans="1:3" ht="18">
      <c r="A708" s="43"/>
      <c r="B708" s="44"/>
      <c r="C708" s="44"/>
    </row>
    <row r="709" spans="1:3" ht="12.75">
      <c r="A709" s="30" t="s">
        <v>388</v>
      </c>
      <c r="B709" s="2"/>
      <c r="C709" s="2"/>
    </row>
    <row r="710" spans="1:3" ht="12.75">
      <c r="A710" s="31" t="s">
        <v>475</v>
      </c>
      <c r="B710" s="2"/>
      <c r="C710" s="2"/>
    </row>
    <row r="711" spans="1:3" ht="12.75">
      <c r="A711" s="41" t="s">
        <v>30</v>
      </c>
      <c r="B711" s="2">
        <v>49</v>
      </c>
      <c r="C711" s="2">
        <v>35</v>
      </c>
    </row>
    <row r="712" spans="1:3" ht="12.75">
      <c r="A712" s="41" t="s">
        <v>306</v>
      </c>
      <c r="B712" s="2">
        <v>14</v>
      </c>
      <c r="C712" s="2">
        <v>5</v>
      </c>
    </row>
    <row r="713" spans="1:3" ht="12.75">
      <c r="A713" s="41" t="s">
        <v>396</v>
      </c>
      <c r="B713" s="2">
        <v>35</v>
      </c>
      <c r="C713" s="2">
        <v>30</v>
      </c>
    </row>
    <row r="714" spans="1:3" ht="12.75">
      <c r="A714" s="31" t="s">
        <v>476</v>
      </c>
      <c r="B714" s="2"/>
      <c r="C714" s="2"/>
    </row>
    <row r="715" spans="1:3" ht="12.75">
      <c r="A715" s="41" t="s">
        <v>30</v>
      </c>
      <c r="B715" s="2">
        <v>28</v>
      </c>
      <c r="C715" s="2">
        <v>22</v>
      </c>
    </row>
    <row r="716" spans="1:3" ht="12.75">
      <c r="A716" s="41" t="s">
        <v>306</v>
      </c>
      <c r="B716" s="2">
        <v>6</v>
      </c>
      <c r="C716" s="2">
        <v>8</v>
      </c>
    </row>
    <row r="717" spans="1:3" ht="12.75">
      <c r="A717" s="42" t="s">
        <v>396</v>
      </c>
      <c r="B717" s="7">
        <v>22</v>
      </c>
      <c r="C717" s="7">
        <v>14</v>
      </c>
    </row>
    <row r="718" spans="1:3" ht="12.75">
      <c r="A718" s="31" t="s">
        <v>477</v>
      </c>
      <c r="B718" s="7"/>
      <c r="C718" s="7"/>
    </row>
    <row r="719" spans="1:3" ht="12.75">
      <c r="A719" s="41" t="s">
        <v>30</v>
      </c>
      <c r="B719" s="7">
        <v>41</v>
      </c>
      <c r="C719" s="7">
        <v>24</v>
      </c>
    </row>
    <row r="720" spans="1:3" ht="12.75">
      <c r="A720" s="42" t="s">
        <v>306</v>
      </c>
      <c r="B720" s="7">
        <v>17</v>
      </c>
      <c r="C720" s="7">
        <v>2</v>
      </c>
    </row>
    <row r="721" spans="1:3" ht="12.75">
      <c r="A721" s="42" t="s">
        <v>396</v>
      </c>
      <c r="B721" s="7">
        <v>24</v>
      </c>
      <c r="C721" s="7">
        <v>20</v>
      </c>
    </row>
    <row r="722" spans="1:3" ht="12.75">
      <c r="A722" s="31" t="s">
        <v>478</v>
      </c>
      <c r="B722" s="24"/>
      <c r="C722" s="24"/>
    </row>
    <row r="723" spans="1:3" ht="12.75">
      <c r="A723" s="41" t="s">
        <v>30</v>
      </c>
      <c r="B723" s="7">
        <v>29</v>
      </c>
      <c r="C723" s="7">
        <v>20</v>
      </c>
    </row>
    <row r="724" spans="1:3" ht="12.75">
      <c r="A724" s="42" t="s">
        <v>306</v>
      </c>
      <c r="B724" s="7">
        <v>9</v>
      </c>
      <c r="C724" s="7">
        <v>5</v>
      </c>
    </row>
    <row r="725" spans="1:3" ht="12.75">
      <c r="A725" s="42" t="s">
        <v>396</v>
      </c>
      <c r="B725" s="24">
        <v>20</v>
      </c>
      <c r="C725" s="24">
        <v>15</v>
      </c>
    </row>
    <row r="726" spans="1:3" ht="12.75">
      <c r="A726" s="30" t="s">
        <v>447</v>
      </c>
      <c r="B726" s="2"/>
      <c r="C726" s="2"/>
    </row>
    <row r="727" spans="1:3" ht="12.75">
      <c r="A727" s="31" t="s">
        <v>389</v>
      </c>
      <c r="B727" s="2"/>
      <c r="C727" s="2"/>
    </row>
    <row r="728" spans="1:3" ht="12.75">
      <c r="A728" s="41" t="s">
        <v>30</v>
      </c>
      <c r="B728" s="2">
        <v>10</v>
      </c>
      <c r="C728" s="24">
        <v>3</v>
      </c>
    </row>
    <row r="729" spans="1:3" ht="12.75">
      <c r="A729" s="41" t="s">
        <v>306</v>
      </c>
      <c r="B729" s="2">
        <v>7</v>
      </c>
      <c r="C729" s="2">
        <v>3</v>
      </c>
    </row>
    <row r="730" spans="1:3" ht="12.75">
      <c r="A730" s="41" t="s">
        <v>396</v>
      </c>
      <c r="B730" s="2">
        <v>3</v>
      </c>
      <c r="C730" s="24" t="s">
        <v>293</v>
      </c>
    </row>
    <row r="731" spans="1:3" ht="12.75">
      <c r="A731" s="31" t="s">
        <v>390</v>
      </c>
      <c r="B731" s="2"/>
      <c r="C731" s="2"/>
    </row>
    <row r="732" spans="1:3" ht="12.75">
      <c r="A732" s="41" t="s">
        <v>30</v>
      </c>
      <c r="B732" s="2">
        <v>9</v>
      </c>
      <c r="C732" s="24">
        <v>2</v>
      </c>
    </row>
    <row r="733" spans="1:3" ht="12.75">
      <c r="A733" s="41" t="s">
        <v>306</v>
      </c>
      <c r="B733" s="2">
        <v>7</v>
      </c>
      <c r="C733" s="24">
        <v>2</v>
      </c>
    </row>
    <row r="734" spans="1:3" ht="12.75">
      <c r="A734" s="42" t="s">
        <v>396</v>
      </c>
      <c r="B734" s="24">
        <v>2</v>
      </c>
      <c r="C734" s="24" t="s">
        <v>293</v>
      </c>
    </row>
    <row r="735" spans="1:3" ht="12.75">
      <c r="A735" s="31" t="s">
        <v>391</v>
      </c>
      <c r="B735" s="7"/>
      <c r="C735" s="7"/>
    </row>
    <row r="736" spans="1:3" ht="12.75">
      <c r="A736" s="41" t="s">
        <v>30</v>
      </c>
      <c r="B736" s="7">
        <v>12</v>
      </c>
      <c r="C736" s="24">
        <v>2</v>
      </c>
    </row>
    <row r="737" spans="1:3" ht="12.75">
      <c r="A737" s="42" t="s">
        <v>306</v>
      </c>
      <c r="B737" s="7">
        <v>10</v>
      </c>
      <c r="C737" s="7">
        <v>2</v>
      </c>
    </row>
    <row r="738" spans="1:3" ht="12.75">
      <c r="A738" s="42" t="s">
        <v>396</v>
      </c>
      <c r="B738" s="24">
        <v>2</v>
      </c>
      <c r="C738" s="24" t="s">
        <v>293</v>
      </c>
    </row>
    <row r="739" spans="1:3" ht="12.75">
      <c r="A739" s="31" t="s">
        <v>392</v>
      </c>
      <c r="B739" s="24"/>
      <c r="C739" s="24"/>
    </row>
    <row r="740" spans="1:3" ht="12.75">
      <c r="A740" s="41" t="s">
        <v>30</v>
      </c>
      <c r="B740" s="7">
        <v>6</v>
      </c>
      <c r="C740" s="24">
        <v>1</v>
      </c>
    </row>
    <row r="741" spans="1:3" ht="12.75">
      <c r="A741" s="42" t="s">
        <v>306</v>
      </c>
      <c r="B741" s="7">
        <v>5</v>
      </c>
      <c r="C741" s="24" t="s">
        <v>293</v>
      </c>
    </row>
    <row r="742" spans="1:3" ht="12.75">
      <c r="A742" s="42" t="s">
        <v>396</v>
      </c>
      <c r="B742" s="24">
        <v>1</v>
      </c>
      <c r="C742" s="24">
        <v>1</v>
      </c>
    </row>
    <row r="743" spans="1:3" ht="12.75">
      <c r="A743" s="31" t="s">
        <v>393</v>
      </c>
      <c r="B743" s="24"/>
      <c r="C743" s="24"/>
    </row>
    <row r="744" spans="1:3" ht="12.75">
      <c r="A744" s="41" t="s">
        <v>30</v>
      </c>
      <c r="B744" s="7">
        <v>14</v>
      </c>
      <c r="C744" s="24" t="s">
        <v>293</v>
      </c>
    </row>
    <row r="745" spans="1:3" ht="12.75">
      <c r="A745" s="42" t="s">
        <v>306</v>
      </c>
      <c r="B745" s="7">
        <v>14</v>
      </c>
      <c r="C745" s="24" t="s">
        <v>293</v>
      </c>
    </row>
    <row r="746" spans="1:3" ht="12.75">
      <c r="A746" s="42" t="s">
        <v>396</v>
      </c>
      <c r="B746" s="24" t="s">
        <v>293</v>
      </c>
      <c r="C746" s="24" t="s">
        <v>293</v>
      </c>
    </row>
    <row r="747" spans="1:3" ht="12.75">
      <c r="A747" s="33" t="s">
        <v>273</v>
      </c>
      <c r="B747" s="25">
        <v>51</v>
      </c>
      <c r="C747" s="25" t="s">
        <v>293</v>
      </c>
    </row>
    <row r="748" spans="2:3" ht="12.75">
      <c r="B748" s="2"/>
      <c r="C748" s="2"/>
    </row>
    <row r="749" ht="12.75">
      <c r="A749" s="37" t="s">
        <v>484</v>
      </c>
    </row>
    <row r="750" ht="12.75">
      <c r="A750" s="37"/>
    </row>
    <row r="751" spans="1:3" ht="12.75">
      <c r="A751" s="13" t="s">
        <v>231</v>
      </c>
      <c r="B751" s="2"/>
      <c r="C751" s="2"/>
    </row>
    <row r="755" ht="15.75">
      <c r="A755" s="9" t="s">
        <v>398</v>
      </c>
    </row>
    <row r="756" spans="1:2" ht="18">
      <c r="A756" s="10"/>
      <c r="B756" s="39" t="s">
        <v>488</v>
      </c>
    </row>
    <row r="757" spans="1:2" ht="18">
      <c r="A757" s="43"/>
      <c r="B757" s="44"/>
    </row>
    <row r="758" spans="1:2" ht="12.75">
      <c r="A758" s="30" t="s">
        <v>79</v>
      </c>
      <c r="B758" s="2"/>
    </row>
    <row r="759" spans="1:2" ht="12.75">
      <c r="A759" s="31" t="s">
        <v>397</v>
      </c>
      <c r="B759" s="2"/>
    </row>
    <row r="760" spans="1:2" ht="12.75">
      <c r="A760" s="41" t="s">
        <v>399</v>
      </c>
      <c r="B760" s="2">
        <v>159</v>
      </c>
    </row>
    <row r="761" spans="1:2" ht="12.75">
      <c r="A761" s="41" t="s">
        <v>402</v>
      </c>
      <c r="B761" s="2">
        <v>89</v>
      </c>
    </row>
    <row r="762" spans="1:2" ht="12.75">
      <c r="A762" s="41" t="s">
        <v>400</v>
      </c>
      <c r="B762" s="2">
        <v>70</v>
      </c>
    </row>
    <row r="763" spans="1:2" ht="12.75">
      <c r="A763" s="31" t="s">
        <v>374</v>
      </c>
      <c r="B763" s="2">
        <v>1036</v>
      </c>
    </row>
    <row r="764" spans="1:2" ht="12.75">
      <c r="A764" s="30" t="s">
        <v>403</v>
      </c>
      <c r="B764" s="2"/>
    </row>
    <row r="765" spans="1:2" ht="12.75">
      <c r="A765" s="31" t="s">
        <v>375</v>
      </c>
      <c r="B765" s="24" t="s">
        <v>293</v>
      </c>
    </row>
    <row r="766" spans="1:2" ht="12.75">
      <c r="A766" s="31" t="s">
        <v>376</v>
      </c>
      <c r="B766" s="2">
        <v>167</v>
      </c>
    </row>
    <row r="767" spans="1:2" ht="12.75">
      <c r="A767" s="31" t="s">
        <v>377</v>
      </c>
      <c r="B767" s="2">
        <v>22</v>
      </c>
    </row>
    <row r="768" spans="1:2" ht="12.75">
      <c r="A768" s="33" t="s">
        <v>378</v>
      </c>
      <c r="B768" s="14">
        <v>32</v>
      </c>
    </row>
    <row r="769" ht="12.75">
      <c r="B769" s="2"/>
    </row>
    <row r="770" ht="12.75">
      <c r="A770" s="37" t="s">
        <v>484</v>
      </c>
    </row>
    <row r="771" ht="12.75">
      <c r="A771" s="37"/>
    </row>
    <row r="772" spans="1:2" ht="12.75">
      <c r="A772" s="13" t="s">
        <v>231</v>
      </c>
      <c r="B772" s="2"/>
    </row>
    <row r="776" ht="15.75">
      <c r="A776" s="9" t="s">
        <v>404</v>
      </c>
    </row>
    <row r="777" spans="1:2" ht="18">
      <c r="A777" s="10"/>
      <c r="B777" s="39" t="s">
        <v>488</v>
      </c>
    </row>
    <row r="778" spans="1:2" ht="18">
      <c r="A778" s="43"/>
      <c r="B778" s="44"/>
    </row>
    <row r="779" spans="1:2" ht="12.75">
      <c r="A779" s="30" t="s">
        <v>79</v>
      </c>
      <c r="B779" s="2"/>
    </row>
    <row r="780" spans="1:2" ht="12.75">
      <c r="A780" s="31" t="s">
        <v>372</v>
      </c>
      <c r="B780" s="2">
        <v>416</v>
      </c>
    </row>
    <row r="781" spans="1:2" ht="12.75">
      <c r="A781" s="31" t="s">
        <v>306</v>
      </c>
      <c r="B781" s="2">
        <v>26</v>
      </c>
    </row>
    <row r="782" spans="1:2" ht="12.75">
      <c r="A782" s="31" t="s">
        <v>373</v>
      </c>
      <c r="B782" s="2">
        <v>390</v>
      </c>
    </row>
    <row r="783" spans="1:2" ht="12.75">
      <c r="A783" s="30" t="s">
        <v>374</v>
      </c>
      <c r="B783" s="2">
        <v>703</v>
      </c>
    </row>
    <row r="784" spans="1:2" ht="12.75">
      <c r="A784" s="30" t="s">
        <v>37</v>
      </c>
      <c r="B784" s="2">
        <f>SUM(B785:B786)</f>
        <v>703</v>
      </c>
    </row>
    <row r="785" spans="1:2" ht="12.75">
      <c r="A785" s="31" t="s">
        <v>306</v>
      </c>
      <c r="B785" s="2">
        <v>679</v>
      </c>
    </row>
    <row r="786" spans="1:2" ht="12.75">
      <c r="A786" s="31" t="s">
        <v>377</v>
      </c>
      <c r="B786" s="2">
        <v>24</v>
      </c>
    </row>
    <row r="787" spans="1:2" ht="12.75">
      <c r="A787" s="33" t="s">
        <v>378</v>
      </c>
      <c r="B787" s="14">
        <v>46</v>
      </c>
    </row>
    <row r="788" ht="12.75">
      <c r="B788" s="2"/>
    </row>
    <row r="789" ht="12.75">
      <c r="A789" s="37" t="s">
        <v>484</v>
      </c>
    </row>
    <row r="790" ht="12.75">
      <c r="A790" s="37"/>
    </row>
    <row r="791" spans="1:2" ht="12.75">
      <c r="A791" s="13" t="s">
        <v>231</v>
      </c>
      <c r="B791" s="2"/>
    </row>
    <row r="795" ht="15.75">
      <c r="A795" s="9" t="s">
        <v>410</v>
      </c>
    </row>
    <row r="796" spans="1:2" ht="18">
      <c r="A796" s="10"/>
      <c r="B796" s="39" t="s">
        <v>488</v>
      </c>
    </row>
    <row r="797" spans="1:2" ht="18">
      <c r="A797" s="43"/>
      <c r="B797" s="44"/>
    </row>
    <row r="798" spans="1:2" ht="12.75">
      <c r="A798" s="30" t="s">
        <v>411</v>
      </c>
      <c r="B798" s="2"/>
    </row>
    <row r="799" spans="1:2" ht="12.75">
      <c r="A799" s="31" t="s">
        <v>372</v>
      </c>
      <c r="B799" s="24" t="s">
        <v>293</v>
      </c>
    </row>
    <row r="800" spans="1:2" ht="12.75">
      <c r="A800" s="31" t="s">
        <v>306</v>
      </c>
      <c r="B800" s="24" t="s">
        <v>293</v>
      </c>
    </row>
    <row r="801" spans="1:2" ht="12.75">
      <c r="A801" s="31" t="s">
        <v>412</v>
      </c>
      <c r="B801" s="24" t="s">
        <v>293</v>
      </c>
    </row>
    <row r="802" spans="1:2" ht="12.75">
      <c r="A802" s="30" t="s">
        <v>413</v>
      </c>
      <c r="B802" s="2">
        <f>SUM(B803)+SUM(B806)</f>
        <v>181</v>
      </c>
    </row>
    <row r="803" spans="1:2" ht="12.75">
      <c r="A803" s="31" t="s">
        <v>34</v>
      </c>
      <c r="B803" s="23">
        <f>SUM(B804:B805)</f>
        <v>181</v>
      </c>
    </row>
    <row r="804" spans="1:2" ht="12.75">
      <c r="A804" s="41" t="s">
        <v>306</v>
      </c>
      <c r="B804" s="23">
        <v>155</v>
      </c>
    </row>
    <row r="805" spans="1:2" ht="12.75">
      <c r="A805" s="41" t="s">
        <v>412</v>
      </c>
      <c r="B805" s="23">
        <v>26</v>
      </c>
    </row>
    <row r="806" spans="1:2" ht="12.75">
      <c r="A806" s="31" t="s">
        <v>414</v>
      </c>
      <c r="B806" s="24" t="s">
        <v>293</v>
      </c>
    </row>
    <row r="807" spans="1:2" ht="12.75">
      <c r="A807" s="41" t="s">
        <v>306</v>
      </c>
      <c r="B807" s="24" t="s">
        <v>293</v>
      </c>
    </row>
    <row r="808" spans="1:2" ht="12.75">
      <c r="A808" s="41" t="s">
        <v>412</v>
      </c>
      <c r="B808" s="24" t="s">
        <v>293</v>
      </c>
    </row>
    <row r="809" spans="1:2" ht="12.75">
      <c r="A809" s="30" t="s">
        <v>415</v>
      </c>
      <c r="B809" s="2">
        <f>SUM(B810)+SUM(B813)</f>
        <v>22</v>
      </c>
    </row>
    <row r="810" spans="1:2" ht="12.75">
      <c r="A810" s="31" t="s">
        <v>34</v>
      </c>
      <c r="B810" s="2">
        <f>SUM(B811:B812)</f>
        <v>22</v>
      </c>
    </row>
    <row r="811" spans="1:2" ht="12.75">
      <c r="A811" s="41" t="s">
        <v>306</v>
      </c>
      <c r="B811" s="2">
        <v>14</v>
      </c>
    </row>
    <row r="812" spans="1:2" ht="12.75">
      <c r="A812" s="41" t="s">
        <v>412</v>
      </c>
      <c r="B812" s="2">
        <v>8</v>
      </c>
    </row>
    <row r="813" spans="1:2" ht="12.75">
      <c r="A813" s="31" t="s">
        <v>414</v>
      </c>
      <c r="B813" s="24" t="s">
        <v>293</v>
      </c>
    </row>
    <row r="814" spans="1:2" ht="12.75">
      <c r="A814" s="42" t="s">
        <v>306</v>
      </c>
      <c r="B814" s="24" t="s">
        <v>293</v>
      </c>
    </row>
    <row r="815" spans="1:2" ht="12.75">
      <c r="A815" s="50" t="s">
        <v>412</v>
      </c>
      <c r="B815" s="25" t="s">
        <v>293</v>
      </c>
    </row>
    <row r="816" ht="12.75">
      <c r="B816" s="2"/>
    </row>
    <row r="817" ht="12.75">
      <c r="A817" s="37" t="s">
        <v>484</v>
      </c>
    </row>
    <row r="818" ht="12.75">
      <c r="A818" s="37"/>
    </row>
    <row r="819" spans="1:2" ht="12.75">
      <c r="A819" s="13" t="s">
        <v>231</v>
      </c>
      <c r="B819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IV6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2" width="11.7109375" style="1" bestFit="1" customWidth="1"/>
    <col min="3" max="5" width="11.421875" style="1" customWidth="1"/>
    <col min="6" max="6" width="12.421875" style="1" customWidth="1"/>
    <col min="7" max="7" width="11.8515625" style="1" customWidth="1"/>
    <col min="8" max="16384" width="11.421875" style="1" customWidth="1"/>
  </cols>
  <sheetData>
    <row r="1" ht="12.75"/>
    <row r="2" ht="12.75"/>
    <row r="3" ht="12.75"/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4" ht="18.75" thickBot="1">
      <c r="A8" s="6" t="s">
        <v>0</v>
      </c>
      <c r="B8" s="6"/>
      <c r="C8" s="6"/>
      <c r="D8" s="6"/>
    </row>
    <row r="9" spans="1:2" ht="12.75" customHeight="1">
      <c r="A9" s="3"/>
      <c r="B9" s="3"/>
    </row>
    <row r="12" ht="15.75">
      <c r="A12" s="9" t="s">
        <v>242</v>
      </c>
    </row>
    <row r="13" spans="1:4" ht="18">
      <c r="A13" s="10"/>
      <c r="B13" s="11" t="s">
        <v>14</v>
      </c>
      <c r="C13" s="11" t="s">
        <v>228</v>
      </c>
      <c r="D13" s="11" t="s">
        <v>229</v>
      </c>
    </row>
    <row r="15" spans="1:4" ht="14.25">
      <c r="A15" s="30" t="s">
        <v>483</v>
      </c>
      <c r="B15" s="2">
        <f>+C15+D15</f>
        <v>878641</v>
      </c>
      <c r="C15" s="2">
        <v>419924</v>
      </c>
      <c r="D15" s="2">
        <v>458717</v>
      </c>
    </row>
    <row r="16" spans="1:4" ht="12.75">
      <c r="A16" s="1" t="s">
        <v>155</v>
      </c>
      <c r="B16" s="2"/>
      <c r="C16" s="2"/>
      <c r="D16" s="2"/>
    </row>
    <row r="17" spans="1:4" ht="12.75">
      <c r="A17" s="1" t="s">
        <v>156</v>
      </c>
      <c r="B17" s="2">
        <f>+C17+D17</f>
        <v>17041</v>
      </c>
      <c r="C17" s="2">
        <v>4267</v>
      </c>
      <c r="D17" s="2">
        <v>12774</v>
      </c>
    </row>
    <row r="18" spans="1:4" ht="12.75">
      <c r="A18" s="1" t="s">
        <v>157</v>
      </c>
      <c r="B18" s="2">
        <f>+C18+D18</f>
        <v>536212</v>
      </c>
      <c r="C18" s="2">
        <v>285979</v>
      </c>
      <c r="D18" s="2">
        <v>250233</v>
      </c>
    </row>
    <row r="19" spans="1:4" ht="12.75">
      <c r="A19" s="1" t="s">
        <v>158</v>
      </c>
      <c r="B19" s="2">
        <f>+C19+D19</f>
        <v>319305</v>
      </c>
      <c r="C19" s="2">
        <v>127278</v>
      </c>
      <c r="D19" s="2">
        <v>192027</v>
      </c>
    </row>
    <row r="20" spans="1:4" ht="12.75">
      <c r="A20" s="1" t="s">
        <v>159</v>
      </c>
      <c r="B20" s="2">
        <f>+C20+D20</f>
        <v>6083</v>
      </c>
      <c r="C20" s="2">
        <v>2400</v>
      </c>
      <c r="D20" s="2">
        <v>3683</v>
      </c>
    </row>
    <row r="21" spans="1:4" ht="12.75">
      <c r="A21" s="12" t="s">
        <v>160</v>
      </c>
      <c r="B21" s="12">
        <v>36.34</v>
      </c>
      <c r="C21" s="12">
        <v>30.31</v>
      </c>
      <c r="D21" s="12">
        <v>41.86</v>
      </c>
    </row>
    <row r="23" ht="12.75">
      <c r="A23" s="15" t="s">
        <v>230</v>
      </c>
    </row>
    <row r="25" ht="12.75">
      <c r="A25" s="13" t="s">
        <v>231</v>
      </c>
    </row>
    <row r="29" ht="15.75">
      <c r="A29" s="9" t="s">
        <v>112</v>
      </c>
    </row>
    <row r="30" ht="12.75" customHeight="1">
      <c r="A30" s="9"/>
    </row>
    <row r="31" ht="12.75" customHeight="1">
      <c r="A31" s="27" t="s">
        <v>409</v>
      </c>
    </row>
    <row r="32" spans="1:2" ht="18">
      <c r="A32" s="10"/>
      <c r="B32" s="11">
        <v>1917</v>
      </c>
    </row>
    <row r="34" ht="12.75">
      <c r="B34" s="2">
        <v>953301</v>
      </c>
    </row>
    <row r="35" spans="1:2" ht="12.75">
      <c r="A35" s="1" t="s">
        <v>186</v>
      </c>
      <c r="B35" s="28">
        <f>+B36+B40</f>
        <v>1197253.2</v>
      </c>
    </row>
    <row r="36" spans="1:2" ht="12.75">
      <c r="A36" s="1" t="s">
        <v>187</v>
      </c>
      <c r="B36" s="28">
        <f>+B37+B38+B39</f>
        <v>1023602.13</v>
      </c>
    </row>
    <row r="37" spans="1:2" ht="12.75">
      <c r="A37" s="1" t="s">
        <v>188</v>
      </c>
      <c r="B37" s="28">
        <v>927798.36</v>
      </c>
    </row>
    <row r="38" spans="1:2" ht="12.75">
      <c r="A38" s="1" t="s">
        <v>189</v>
      </c>
      <c r="B38" s="28">
        <v>19731.73</v>
      </c>
    </row>
    <row r="39" spans="1:2" ht="12.75">
      <c r="A39" s="1" t="s">
        <v>190</v>
      </c>
      <c r="B39" s="28">
        <v>76072.04</v>
      </c>
    </row>
    <row r="40" spans="1:2" ht="12.75">
      <c r="A40" s="1" t="s">
        <v>191</v>
      </c>
      <c r="B40" s="28">
        <v>173651.07</v>
      </c>
    </row>
    <row r="41" spans="1:2" ht="12.75">
      <c r="A41" s="12" t="s">
        <v>22</v>
      </c>
      <c r="B41" s="12">
        <v>1.26</v>
      </c>
    </row>
    <row r="43" ht="12.75">
      <c r="A43" s="13" t="s">
        <v>231</v>
      </c>
    </row>
    <row r="47" ht="31.5">
      <c r="A47" s="9" t="s">
        <v>511</v>
      </c>
    </row>
    <row r="48" ht="15.75">
      <c r="A48" s="9"/>
    </row>
    <row r="49" ht="12.75">
      <c r="A49" s="27" t="s">
        <v>409</v>
      </c>
    </row>
    <row r="50" spans="1:4" ht="12.75" customHeight="1">
      <c r="A50" s="10"/>
      <c r="B50" s="52" t="s">
        <v>14</v>
      </c>
      <c r="C50" s="53" t="s">
        <v>407</v>
      </c>
      <c r="D50" s="54" t="s">
        <v>408</v>
      </c>
    </row>
    <row r="51" spans="1:2" ht="18">
      <c r="A51" s="43"/>
      <c r="B51" s="44"/>
    </row>
    <row r="52" spans="1:4" ht="25.5">
      <c r="A52" s="27" t="s">
        <v>405</v>
      </c>
      <c r="B52" s="2">
        <f>SUM(C52:D52)</f>
        <v>190250</v>
      </c>
      <c r="C52" s="2">
        <v>64750</v>
      </c>
      <c r="D52" s="2">
        <v>125500</v>
      </c>
    </row>
    <row r="53" spans="1:4" ht="12.75">
      <c r="A53" s="30" t="s">
        <v>398</v>
      </c>
      <c r="B53" s="2">
        <f>SUM(C53:D53)</f>
        <v>148500</v>
      </c>
      <c r="C53" s="2">
        <v>36500</v>
      </c>
      <c r="D53" s="2">
        <v>112000</v>
      </c>
    </row>
    <row r="54" spans="1:4" ht="12.75">
      <c r="A54" s="30" t="s">
        <v>404</v>
      </c>
      <c r="B54" s="2">
        <f>SUM(C54:D54)</f>
        <v>187750</v>
      </c>
      <c r="C54" s="7">
        <v>92750</v>
      </c>
      <c r="D54" s="7">
        <v>95000</v>
      </c>
    </row>
    <row r="55" spans="1:4" ht="12.75">
      <c r="A55" s="33" t="s">
        <v>387</v>
      </c>
      <c r="B55" s="14">
        <f>SUM(C55:D55)</f>
        <v>274000</v>
      </c>
      <c r="C55" s="14">
        <v>53000</v>
      </c>
      <c r="D55" s="14">
        <v>221000</v>
      </c>
    </row>
    <row r="56" ht="12.75">
      <c r="B56" s="2"/>
    </row>
    <row r="57" spans="1:2" ht="12.75">
      <c r="A57" s="13" t="s">
        <v>231</v>
      </c>
      <c r="B57" s="2"/>
    </row>
    <row r="61" ht="33" customHeight="1">
      <c r="A61" s="57" t="s">
        <v>660</v>
      </c>
    </row>
    <row r="62" spans="1:2" ht="18">
      <c r="A62" s="10"/>
      <c r="B62" s="11" t="s">
        <v>673</v>
      </c>
    </row>
    <row r="64" spans="1:5" ht="12.75">
      <c r="A64" s="1" t="s">
        <v>661</v>
      </c>
      <c r="B64" s="21">
        <v>93</v>
      </c>
      <c r="C64" s="2"/>
      <c r="D64" s="2"/>
      <c r="E64" s="2"/>
    </row>
    <row r="65" spans="1:2" ht="12.75">
      <c r="A65" s="1" t="s">
        <v>662</v>
      </c>
      <c r="B65" s="2"/>
    </row>
    <row r="66" spans="1:2" ht="12.75">
      <c r="A66" s="81" t="s">
        <v>14</v>
      </c>
      <c r="B66" s="2">
        <f>SUM(B67:B68)</f>
        <v>100</v>
      </c>
    </row>
    <row r="67" spans="1:2" ht="12.75">
      <c r="A67" s="80" t="s">
        <v>663</v>
      </c>
      <c r="B67" s="2">
        <v>94</v>
      </c>
    </row>
    <row r="68" spans="1:2" ht="12.75">
      <c r="A68" s="80" t="s">
        <v>664</v>
      </c>
      <c r="B68" s="2">
        <v>6</v>
      </c>
    </row>
    <row r="69" spans="1:2" ht="12.75">
      <c r="A69" s="81" t="s">
        <v>665</v>
      </c>
      <c r="B69" s="2">
        <f>SUM(B70:B72)</f>
        <v>100</v>
      </c>
    </row>
    <row r="70" spans="1:5" ht="12.75">
      <c r="A70" s="80" t="s">
        <v>60</v>
      </c>
      <c r="B70" s="7">
        <v>31</v>
      </c>
      <c r="C70" s="2"/>
      <c r="D70" s="2"/>
      <c r="E70" s="2"/>
    </row>
    <row r="71" spans="1:2" ht="12.75">
      <c r="A71" s="80" t="s">
        <v>666</v>
      </c>
      <c r="B71" s="21">
        <v>22</v>
      </c>
    </row>
    <row r="72" spans="1:2" ht="12.75">
      <c r="A72" s="80" t="s">
        <v>667</v>
      </c>
      <c r="B72" s="7">
        <v>47</v>
      </c>
    </row>
    <row r="73" spans="1:2" ht="12.75">
      <c r="A73" s="1" t="s">
        <v>668</v>
      </c>
      <c r="B73" s="2"/>
    </row>
    <row r="74" spans="1:5" ht="12.75">
      <c r="A74" s="80" t="s">
        <v>347</v>
      </c>
      <c r="B74" s="7">
        <v>19</v>
      </c>
      <c r="C74" s="2"/>
      <c r="D74" s="2"/>
      <c r="E74" s="2"/>
    </row>
    <row r="75" spans="1:256" ht="12.75">
      <c r="A75" s="80" t="s">
        <v>346</v>
      </c>
      <c r="B75" s="21">
        <v>23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  <c r="HW75" s="80"/>
      <c r="HX75" s="80"/>
      <c r="HY75" s="80"/>
      <c r="HZ75" s="80"/>
      <c r="IA75" s="80"/>
      <c r="IB75" s="80"/>
      <c r="IC75" s="80"/>
      <c r="ID75" s="80"/>
      <c r="IE75" s="80"/>
      <c r="IF75" s="80"/>
      <c r="IG75" s="80"/>
      <c r="IH75" s="80"/>
      <c r="II75" s="80"/>
      <c r="IJ75" s="80"/>
      <c r="IK75" s="80"/>
      <c r="IL75" s="80"/>
      <c r="IM75" s="80"/>
      <c r="IN75" s="80"/>
      <c r="IO75" s="80"/>
      <c r="IP75" s="80"/>
      <c r="IQ75" s="80"/>
      <c r="IR75" s="80"/>
      <c r="IS75" s="80"/>
      <c r="IT75" s="80"/>
      <c r="IU75" s="80"/>
      <c r="IV75" s="80"/>
    </row>
    <row r="76" spans="1:2" ht="12.75">
      <c r="A76" s="80" t="s">
        <v>306</v>
      </c>
      <c r="B76" s="7">
        <v>41</v>
      </c>
    </row>
    <row r="77" spans="1:2" ht="12.75">
      <c r="A77" s="80" t="s">
        <v>362</v>
      </c>
      <c r="B77" s="7">
        <v>9</v>
      </c>
    </row>
    <row r="78" spans="1:2" ht="12.75">
      <c r="A78" s="12" t="s">
        <v>669</v>
      </c>
      <c r="B78" s="26">
        <v>11</v>
      </c>
    </row>
    <row r="80" ht="12.75">
      <c r="A80" s="37" t="s">
        <v>513</v>
      </c>
    </row>
    <row r="82" ht="12.75">
      <c r="A82" s="13" t="s">
        <v>670</v>
      </c>
    </row>
    <row r="86" ht="19.5" customHeight="1">
      <c r="A86" s="9" t="s">
        <v>587</v>
      </c>
    </row>
    <row r="87" spans="1:4" ht="27">
      <c r="A87" s="10"/>
      <c r="B87" s="29" t="s">
        <v>554</v>
      </c>
      <c r="C87" s="11" t="s">
        <v>124</v>
      </c>
      <c r="D87" s="8" t="s">
        <v>125</v>
      </c>
    </row>
    <row r="89" ht="12.75">
      <c r="A89" s="1" t="s">
        <v>192</v>
      </c>
    </row>
    <row r="90" spans="1:4" ht="12.75">
      <c r="A90" s="1" t="s">
        <v>193</v>
      </c>
      <c r="B90" s="2">
        <v>2551</v>
      </c>
      <c r="C90" s="2">
        <v>902</v>
      </c>
      <c r="D90" s="2">
        <v>1179</v>
      </c>
    </row>
    <row r="91" spans="1:4" ht="12.75">
      <c r="A91" s="1" t="s">
        <v>194</v>
      </c>
      <c r="B91" s="2">
        <v>2498</v>
      </c>
      <c r="C91" s="2">
        <v>883</v>
      </c>
      <c r="D91" s="2">
        <v>1174</v>
      </c>
    </row>
    <row r="92" spans="1:4" ht="12.75">
      <c r="A92" s="1" t="s">
        <v>195</v>
      </c>
      <c r="B92" s="2">
        <v>53</v>
      </c>
      <c r="C92" s="2">
        <v>19</v>
      </c>
      <c r="D92" s="2">
        <v>5</v>
      </c>
    </row>
    <row r="93" spans="1:4" ht="12.75">
      <c r="A93" s="1" t="s">
        <v>126</v>
      </c>
      <c r="B93" s="2">
        <v>76</v>
      </c>
      <c r="C93" s="2">
        <v>19</v>
      </c>
      <c r="D93" s="2">
        <v>49</v>
      </c>
    </row>
    <row r="94" spans="1:4" ht="12.75">
      <c r="A94" s="1" t="s">
        <v>196</v>
      </c>
      <c r="B94" s="2">
        <v>48825</v>
      </c>
      <c r="C94" s="2">
        <v>18571</v>
      </c>
      <c r="D94" s="2">
        <v>25718</v>
      </c>
    </row>
    <row r="95" spans="1:4" ht="12.75">
      <c r="A95" s="1" t="s">
        <v>29</v>
      </c>
      <c r="B95" s="2"/>
      <c r="C95" s="2"/>
      <c r="D95" s="2"/>
    </row>
    <row r="96" spans="1:4" ht="12.75">
      <c r="A96" s="1" t="s">
        <v>31</v>
      </c>
      <c r="B96" s="2">
        <v>2201</v>
      </c>
      <c r="C96" s="2">
        <f>+C97+C98</f>
        <v>684</v>
      </c>
      <c r="D96" s="2">
        <f>+D97+D98</f>
        <v>725</v>
      </c>
    </row>
    <row r="97" spans="1:4" ht="12.75">
      <c r="A97" s="1" t="s">
        <v>118</v>
      </c>
      <c r="B97" s="2">
        <v>2014</v>
      </c>
      <c r="C97" s="2">
        <v>623</v>
      </c>
      <c r="D97" s="2">
        <v>658</v>
      </c>
    </row>
    <row r="98" spans="1:4" ht="12.75">
      <c r="A98" s="1" t="s">
        <v>119</v>
      </c>
      <c r="B98" s="2">
        <v>187</v>
      </c>
      <c r="C98" s="2">
        <v>61</v>
      </c>
      <c r="D98" s="2">
        <v>67</v>
      </c>
    </row>
    <row r="99" spans="1:4" ht="12.75">
      <c r="A99" s="1" t="s">
        <v>32</v>
      </c>
      <c r="B99" s="2">
        <v>3164</v>
      </c>
      <c r="C99" s="2">
        <f>+C100+C101</f>
        <v>923</v>
      </c>
      <c r="D99" s="2">
        <f>+D100+D101</f>
        <v>2077</v>
      </c>
    </row>
    <row r="100" spans="1:4" ht="12.75">
      <c r="A100" s="1" t="s">
        <v>118</v>
      </c>
      <c r="B100" s="2">
        <v>3120</v>
      </c>
      <c r="C100" s="2">
        <v>904</v>
      </c>
      <c r="D100" s="2">
        <v>2054</v>
      </c>
    </row>
    <row r="101" spans="1:4" ht="12.75">
      <c r="A101" s="1" t="s">
        <v>119</v>
      </c>
      <c r="B101" s="2">
        <v>44</v>
      </c>
      <c r="C101" s="2">
        <v>19</v>
      </c>
      <c r="D101" s="2">
        <v>23</v>
      </c>
    </row>
    <row r="102" spans="1:4" ht="12.75">
      <c r="A102" s="1" t="s">
        <v>33</v>
      </c>
      <c r="B102" s="2">
        <v>6883</v>
      </c>
      <c r="C102" s="2">
        <f>+C103+C104</f>
        <v>2884</v>
      </c>
      <c r="D102" s="2">
        <f>+D103+D104</f>
        <v>3032</v>
      </c>
    </row>
    <row r="103" spans="1:4" ht="12.75">
      <c r="A103" s="1" t="s">
        <v>118</v>
      </c>
      <c r="B103" s="2">
        <v>6184</v>
      </c>
      <c r="C103" s="2">
        <v>2667</v>
      </c>
      <c r="D103" s="2">
        <v>2613</v>
      </c>
    </row>
    <row r="104" spans="1:4" ht="12.75">
      <c r="A104" s="1" t="s">
        <v>119</v>
      </c>
      <c r="B104" s="2">
        <v>699</v>
      </c>
      <c r="C104" s="2">
        <v>217</v>
      </c>
      <c r="D104" s="2">
        <v>419</v>
      </c>
    </row>
    <row r="105" spans="1:4" ht="12.75">
      <c r="A105" s="1" t="s">
        <v>128</v>
      </c>
      <c r="B105" s="2">
        <v>12248</v>
      </c>
      <c r="C105" s="2">
        <f>+C106+C107</f>
        <v>4491</v>
      </c>
      <c r="D105" s="2">
        <f>+D106+D107</f>
        <v>5834</v>
      </c>
    </row>
    <row r="106" spans="1:4" ht="12.75">
      <c r="A106" s="1" t="s">
        <v>118</v>
      </c>
      <c r="B106" s="2">
        <v>11318</v>
      </c>
      <c r="C106" s="2">
        <f>+C97+C100+C103</f>
        <v>4194</v>
      </c>
      <c r="D106" s="2">
        <f>+D97+D100+D103</f>
        <v>5325</v>
      </c>
    </row>
    <row r="107" spans="1:4" ht="12.75">
      <c r="A107" s="1" t="s">
        <v>119</v>
      </c>
      <c r="B107" s="2">
        <v>930</v>
      </c>
      <c r="C107" s="2">
        <f>+C98+C101+C104</f>
        <v>297</v>
      </c>
      <c r="D107" s="2">
        <f>+D98+D101+D104</f>
        <v>509</v>
      </c>
    </row>
    <row r="108" spans="1:4" ht="12.75">
      <c r="A108" s="1" t="s">
        <v>129</v>
      </c>
      <c r="B108" s="2">
        <v>52017</v>
      </c>
      <c r="C108" s="2">
        <f>+C109+C110+C111+C112</f>
        <v>18672</v>
      </c>
      <c r="D108" s="2">
        <f>+D109+D110+D111+D112</f>
        <v>25475</v>
      </c>
    </row>
    <row r="109" spans="1:4" ht="12.75">
      <c r="A109" s="1" t="s">
        <v>38</v>
      </c>
      <c r="B109" s="2">
        <v>11873</v>
      </c>
      <c r="C109" s="2">
        <v>5009</v>
      </c>
      <c r="D109" s="2">
        <v>5243</v>
      </c>
    </row>
    <row r="110" spans="1:4" ht="12.75">
      <c r="A110" s="1" t="s">
        <v>39</v>
      </c>
      <c r="B110" s="2">
        <v>14261</v>
      </c>
      <c r="C110" s="2">
        <v>4837</v>
      </c>
      <c r="D110" s="2">
        <v>7562</v>
      </c>
    </row>
    <row r="111" spans="1:4" ht="12.75">
      <c r="A111" s="1" t="s">
        <v>26</v>
      </c>
      <c r="B111" s="2">
        <v>22828</v>
      </c>
      <c r="C111" s="2">
        <v>7415</v>
      </c>
      <c r="D111" s="2">
        <v>11654</v>
      </c>
    </row>
    <row r="112" spans="1:4" ht="12.75">
      <c r="A112" s="1" t="s">
        <v>27</v>
      </c>
      <c r="B112" s="2">
        <v>3055</v>
      </c>
      <c r="C112" s="2">
        <v>1411</v>
      </c>
      <c r="D112" s="2">
        <v>1016</v>
      </c>
    </row>
    <row r="113" spans="1:4" ht="12.75">
      <c r="A113" s="1" t="s">
        <v>130</v>
      </c>
      <c r="B113" s="2">
        <v>1620</v>
      </c>
      <c r="C113" s="2">
        <v>448</v>
      </c>
      <c r="D113" s="2">
        <v>672</v>
      </c>
    </row>
    <row r="114" spans="1:4" ht="12.75">
      <c r="A114" s="1" t="s">
        <v>131</v>
      </c>
      <c r="B114" s="2">
        <v>984</v>
      </c>
      <c r="C114" s="23" t="s">
        <v>293</v>
      </c>
      <c r="D114" s="2">
        <v>791</v>
      </c>
    </row>
    <row r="115" spans="1:4" ht="12.75">
      <c r="A115" s="33" t="s">
        <v>132</v>
      </c>
      <c r="B115" s="14">
        <v>1160</v>
      </c>
      <c r="C115" s="14">
        <v>355</v>
      </c>
      <c r="D115" s="14">
        <v>636</v>
      </c>
    </row>
    <row r="117" ht="12.75">
      <c r="A117" s="37" t="s">
        <v>522</v>
      </c>
    </row>
    <row r="118" spans="1:4" ht="18.75">
      <c r="A118" s="34" t="s">
        <v>555</v>
      </c>
      <c r="B118" s="2"/>
      <c r="C118" s="2"/>
      <c r="D118" s="2"/>
    </row>
    <row r="119" spans="2:4" ht="12.75">
      <c r="B119" s="2"/>
      <c r="C119" s="2"/>
      <c r="D119" s="2"/>
    </row>
    <row r="120" ht="12.75">
      <c r="A120" s="13" t="s">
        <v>233</v>
      </c>
    </row>
    <row r="124" ht="18.75">
      <c r="A124" s="9" t="s">
        <v>512</v>
      </c>
    </row>
    <row r="125" spans="1:11" ht="25.5">
      <c r="A125" s="10"/>
      <c r="B125" s="11" t="s">
        <v>14</v>
      </c>
      <c r="C125" s="11" t="s">
        <v>133</v>
      </c>
      <c r="D125" s="8" t="s">
        <v>134</v>
      </c>
      <c r="E125" s="8" t="s">
        <v>135</v>
      </c>
      <c r="F125" s="11" t="s">
        <v>136</v>
      </c>
      <c r="G125" s="11" t="s">
        <v>137</v>
      </c>
      <c r="H125" s="11" t="s">
        <v>138</v>
      </c>
      <c r="I125" s="11" t="s">
        <v>139</v>
      </c>
      <c r="J125" s="11" t="s">
        <v>140</v>
      </c>
      <c r="K125" s="11" t="s">
        <v>232</v>
      </c>
    </row>
    <row r="126" spans="2:11" ht="12.75"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>
      <c r="A127" s="1" t="s">
        <v>196</v>
      </c>
      <c r="B127" s="7">
        <f>SUM(C127:K127)</f>
        <v>23978</v>
      </c>
      <c r="C127" s="7">
        <v>7390</v>
      </c>
      <c r="D127" s="7">
        <v>8177</v>
      </c>
      <c r="E127" s="7">
        <v>2516</v>
      </c>
      <c r="F127" s="7">
        <v>3527</v>
      </c>
      <c r="G127" s="7">
        <v>1661</v>
      </c>
      <c r="H127" s="7">
        <v>260</v>
      </c>
      <c r="I127" s="7">
        <v>66</v>
      </c>
      <c r="J127" s="7">
        <v>298</v>
      </c>
      <c r="K127" s="7">
        <v>83</v>
      </c>
    </row>
    <row r="128" spans="1:11" ht="12.75">
      <c r="A128" s="1" t="s">
        <v>29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1" t="s">
        <v>31</v>
      </c>
      <c r="B129" s="7">
        <f aca="true" t="shared" si="0" ref="B129:B145">SUM(C129:K129)</f>
        <v>4102</v>
      </c>
      <c r="C129" s="7">
        <f aca="true" t="shared" si="1" ref="C129:K129">+C130+C131</f>
        <v>632</v>
      </c>
      <c r="D129" s="7">
        <f t="shared" si="1"/>
        <v>1503</v>
      </c>
      <c r="E129" s="7">
        <f t="shared" si="1"/>
        <v>352</v>
      </c>
      <c r="F129" s="7">
        <f t="shared" si="1"/>
        <v>950</v>
      </c>
      <c r="G129" s="7">
        <f t="shared" si="1"/>
        <v>416</v>
      </c>
      <c r="H129" s="7">
        <f t="shared" si="1"/>
        <v>115</v>
      </c>
      <c r="I129" s="7">
        <f t="shared" si="1"/>
        <v>41</v>
      </c>
      <c r="J129" s="7">
        <f t="shared" si="1"/>
        <v>93</v>
      </c>
      <c r="K129" s="7">
        <f t="shared" si="1"/>
        <v>0</v>
      </c>
    </row>
    <row r="130" spans="1:11" ht="12.75">
      <c r="A130" s="1" t="s">
        <v>118</v>
      </c>
      <c r="B130" s="7">
        <f t="shared" si="0"/>
        <v>3994</v>
      </c>
      <c r="C130" s="7">
        <v>631</v>
      </c>
      <c r="D130" s="7">
        <v>1496</v>
      </c>
      <c r="E130" s="7">
        <v>341</v>
      </c>
      <c r="F130" s="7">
        <v>930</v>
      </c>
      <c r="G130" s="7">
        <v>403</v>
      </c>
      <c r="H130" s="7">
        <v>101</v>
      </c>
      <c r="I130" s="7">
        <v>0</v>
      </c>
      <c r="J130" s="7">
        <v>92</v>
      </c>
      <c r="K130" s="7">
        <v>0</v>
      </c>
    </row>
    <row r="131" spans="1:11" ht="12.75">
      <c r="A131" s="1" t="s">
        <v>119</v>
      </c>
      <c r="B131" s="7">
        <f t="shared" si="0"/>
        <v>108</v>
      </c>
      <c r="C131" s="7">
        <v>1</v>
      </c>
      <c r="D131" s="7">
        <v>7</v>
      </c>
      <c r="E131" s="7">
        <v>11</v>
      </c>
      <c r="F131" s="7">
        <v>20</v>
      </c>
      <c r="G131" s="7">
        <v>13</v>
      </c>
      <c r="H131" s="7">
        <v>14</v>
      </c>
      <c r="I131" s="7">
        <v>41</v>
      </c>
      <c r="J131" s="7">
        <v>1</v>
      </c>
      <c r="K131" s="7">
        <v>0</v>
      </c>
    </row>
    <row r="132" spans="1:11" ht="12.75">
      <c r="A132" s="1" t="s">
        <v>141</v>
      </c>
      <c r="B132" s="7">
        <f t="shared" si="0"/>
        <v>4051</v>
      </c>
      <c r="C132" s="7">
        <f aca="true" t="shared" si="2" ref="C132:K132">+C133+C134</f>
        <v>1887</v>
      </c>
      <c r="D132" s="7">
        <f t="shared" si="2"/>
        <v>727</v>
      </c>
      <c r="E132" s="7">
        <f t="shared" si="2"/>
        <v>617</v>
      </c>
      <c r="F132" s="7">
        <f t="shared" si="2"/>
        <v>272</v>
      </c>
      <c r="G132" s="7">
        <f t="shared" si="2"/>
        <v>281</v>
      </c>
      <c r="H132" s="7">
        <f t="shared" si="2"/>
        <v>131</v>
      </c>
      <c r="I132" s="7">
        <f t="shared" si="2"/>
        <v>25</v>
      </c>
      <c r="J132" s="7">
        <f t="shared" si="2"/>
        <v>28</v>
      </c>
      <c r="K132" s="7">
        <f t="shared" si="2"/>
        <v>83</v>
      </c>
    </row>
    <row r="133" spans="1:11" ht="12.75">
      <c r="A133" s="1" t="s">
        <v>118</v>
      </c>
      <c r="B133" s="7">
        <f t="shared" si="0"/>
        <v>3898</v>
      </c>
      <c r="C133" s="7">
        <v>1887</v>
      </c>
      <c r="D133" s="7">
        <v>727</v>
      </c>
      <c r="E133" s="7">
        <v>612</v>
      </c>
      <c r="F133" s="7">
        <v>258</v>
      </c>
      <c r="G133" s="7">
        <v>266</v>
      </c>
      <c r="H133" s="7">
        <v>120</v>
      </c>
      <c r="I133" s="7">
        <v>0</v>
      </c>
      <c r="J133" s="7">
        <v>28</v>
      </c>
      <c r="K133" s="7">
        <v>0</v>
      </c>
    </row>
    <row r="134" spans="1:11" ht="12.75">
      <c r="A134" s="1" t="s">
        <v>119</v>
      </c>
      <c r="B134" s="7">
        <f t="shared" si="0"/>
        <v>153</v>
      </c>
      <c r="C134" s="7">
        <v>0</v>
      </c>
      <c r="D134" s="7">
        <v>0</v>
      </c>
      <c r="E134" s="7">
        <v>5</v>
      </c>
      <c r="F134" s="7">
        <v>14</v>
      </c>
      <c r="G134" s="7">
        <v>15</v>
      </c>
      <c r="H134" s="7">
        <v>11</v>
      </c>
      <c r="I134" s="7">
        <v>25</v>
      </c>
      <c r="J134" s="7">
        <v>0</v>
      </c>
      <c r="K134" s="7">
        <v>83</v>
      </c>
    </row>
    <row r="135" spans="1:11" ht="12.75">
      <c r="A135" s="1" t="s">
        <v>128</v>
      </c>
      <c r="B135" s="7">
        <f t="shared" si="0"/>
        <v>8153</v>
      </c>
      <c r="C135" s="7">
        <f aca="true" t="shared" si="3" ref="C135:K135">+C136+C137</f>
        <v>2519</v>
      </c>
      <c r="D135" s="7">
        <f t="shared" si="3"/>
        <v>2230</v>
      </c>
      <c r="E135" s="7">
        <f t="shared" si="3"/>
        <v>969</v>
      </c>
      <c r="F135" s="7">
        <f t="shared" si="3"/>
        <v>1222</v>
      </c>
      <c r="G135" s="7">
        <f t="shared" si="3"/>
        <v>697</v>
      </c>
      <c r="H135" s="7">
        <f t="shared" si="3"/>
        <v>246</v>
      </c>
      <c r="I135" s="7">
        <f t="shared" si="3"/>
        <v>66</v>
      </c>
      <c r="J135" s="7">
        <f t="shared" si="3"/>
        <v>121</v>
      </c>
      <c r="K135" s="7">
        <f t="shared" si="3"/>
        <v>83</v>
      </c>
    </row>
    <row r="136" spans="1:11" ht="12.75">
      <c r="A136" s="1" t="s">
        <v>118</v>
      </c>
      <c r="B136" s="7">
        <f t="shared" si="0"/>
        <v>7892</v>
      </c>
      <c r="C136" s="7">
        <f aca="true" t="shared" si="4" ref="C136:G137">+C130+C133</f>
        <v>2518</v>
      </c>
      <c r="D136" s="7">
        <f t="shared" si="4"/>
        <v>2223</v>
      </c>
      <c r="E136" s="7">
        <f t="shared" si="4"/>
        <v>953</v>
      </c>
      <c r="F136" s="7">
        <f t="shared" si="4"/>
        <v>1188</v>
      </c>
      <c r="G136" s="7">
        <f t="shared" si="4"/>
        <v>669</v>
      </c>
      <c r="H136" s="7">
        <v>221</v>
      </c>
      <c r="I136" s="7">
        <f aca="true" t="shared" si="5" ref="I136:K137">+I130+I133</f>
        <v>0</v>
      </c>
      <c r="J136" s="7">
        <f t="shared" si="5"/>
        <v>120</v>
      </c>
      <c r="K136" s="7">
        <f t="shared" si="5"/>
        <v>0</v>
      </c>
    </row>
    <row r="137" spans="1:11" ht="12.75">
      <c r="A137" s="1" t="s">
        <v>119</v>
      </c>
      <c r="B137" s="7">
        <f t="shared" si="0"/>
        <v>261</v>
      </c>
      <c r="C137" s="7">
        <f t="shared" si="4"/>
        <v>1</v>
      </c>
      <c r="D137" s="7">
        <f t="shared" si="4"/>
        <v>7</v>
      </c>
      <c r="E137" s="7">
        <f t="shared" si="4"/>
        <v>16</v>
      </c>
      <c r="F137" s="7">
        <f t="shared" si="4"/>
        <v>34</v>
      </c>
      <c r="G137" s="7">
        <f t="shared" si="4"/>
        <v>28</v>
      </c>
      <c r="H137" s="7">
        <v>25</v>
      </c>
      <c r="I137" s="7">
        <f t="shared" si="5"/>
        <v>66</v>
      </c>
      <c r="J137" s="7">
        <f t="shared" si="5"/>
        <v>1</v>
      </c>
      <c r="K137" s="7">
        <f t="shared" si="5"/>
        <v>83</v>
      </c>
    </row>
    <row r="138" spans="1:11" ht="12.75">
      <c r="A138" s="1" t="s">
        <v>129</v>
      </c>
      <c r="B138" s="7">
        <f t="shared" si="0"/>
        <v>20799</v>
      </c>
      <c r="C138" s="7">
        <f aca="true" t="shared" si="6" ref="C138:K138">SUM(C139:C142)</f>
        <v>6287</v>
      </c>
      <c r="D138" s="7">
        <f t="shared" si="6"/>
        <v>7228</v>
      </c>
      <c r="E138" s="7">
        <f t="shared" si="6"/>
        <v>2337</v>
      </c>
      <c r="F138" s="7">
        <f t="shared" si="6"/>
        <v>3034</v>
      </c>
      <c r="G138" s="7">
        <f t="shared" si="6"/>
        <v>1300</v>
      </c>
      <c r="H138" s="7">
        <f t="shared" si="6"/>
        <v>260</v>
      </c>
      <c r="I138" s="7">
        <f t="shared" si="6"/>
        <v>67</v>
      </c>
      <c r="J138" s="7">
        <f t="shared" si="6"/>
        <v>205</v>
      </c>
      <c r="K138" s="7">
        <f t="shared" si="6"/>
        <v>81</v>
      </c>
    </row>
    <row r="139" spans="1:11" ht="12.75">
      <c r="A139" s="1" t="s">
        <v>38</v>
      </c>
      <c r="B139" s="7">
        <f t="shared" si="0"/>
        <v>1939</v>
      </c>
      <c r="C139" s="7">
        <v>380</v>
      </c>
      <c r="D139" s="7">
        <v>673</v>
      </c>
      <c r="E139" s="7">
        <v>464</v>
      </c>
      <c r="F139" s="7">
        <v>238</v>
      </c>
      <c r="G139" s="7">
        <v>82</v>
      </c>
      <c r="H139" s="7">
        <v>13</v>
      </c>
      <c r="I139" s="7">
        <v>13</v>
      </c>
      <c r="J139" s="7">
        <v>36</v>
      </c>
      <c r="K139" s="7">
        <v>40</v>
      </c>
    </row>
    <row r="140" spans="1:11" ht="12.75">
      <c r="A140" s="30" t="s">
        <v>39</v>
      </c>
      <c r="B140" s="7">
        <f t="shared" si="0"/>
        <v>3049</v>
      </c>
      <c r="C140" s="7">
        <v>760</v>
      </c>
      <c r="D140" s="7">
        <v>1208</v>
      </c>
      <c r="E140" s="7">
        <v>470</v>
      </c>
      <c r="F140" s="7">
        <v>341</v>
      </c>
      <c r="G140" s="7">
        <v>168</v>
      </c>
      <c r="H140" s="7">
        <v>23</v>
      </c>
      <c r="I140" s="7">
        <v>13</v>
      </c>
      <c r="J140" s="7">
        <v>34</v>
      </c>
      <c r="K140" s="7">
        <v>32</v>
      </c>
    </row>
    <row r="141" spans="1:11" ht="12.75">
      <c r="A141" s="1" t="s">
        <v>26</v>
      </c>
      <c r="B141" s="7">
        <f t="shared" si="0"/>
        <v>11440</v>
      </c>
      <c r="C141" s="7">
        <v>3923</v>
      </c>
      <c r="D141" s="7">
        <v>4197</v>
      </c>
      <c r="E141" s="7">
        <v>904</v>
      </c>
      <c r="F141" s="7">
        <v>1476</v>
      </c>
      <c r="G141" s="7">
        <v>643</v>
      </c>
      <c r="H141" s="7">
        <v>149</v>
      </c>
      <c r="I141" s="7">
        <v>33</v>
      </c>
      <c r="J141" s="7">
        <v>106</v>
      </c>
      <c r="K141" s="7">
        <v>9</v>
      </c>
    </row>
    <row r="142" spans="1:11" ht="12.75">
      <c r="A142" s="1" t="s">
        <v>27</v>
      </c>
      <c r="B142" s="7">
        <f t="shared" si="0"/>
        <v>4371</v>
      </c>
      <c r="C142" s="7">
        <v>1224</v>
      </c>
      <c r="D142" s="7">
        <v>1150</v>
      </c>
      <c r="E142" s="7">
        <v>499</v>
      </c>
      <c r="F142" s="7">
        <v>979</v>
      </c>
      <c r="G142" s="7">
        <v>407</v>
      </c>
      <c r="H142" s="7">
        <v>75</v>
      </c>
      <c r="I142" s="7">
        <v>8</v>
      </c>
      <c r="J142" s="7">
        <v>29</v>
      </c>
      <c r="K142" s="7">
        <v>0</v>
      </c>
    </row>
    <row r="143" spans="1:11" ht="12.75">
      <c r="A143" s="1" t="s">
        <v>130</v>
      </c>
      <c r="B143" s="7">
        <f t="shared" si="0"/>
        <v>7555</v>
      </c>
      <c r="C143" s="7">
        <v>2327</v>
      </c>
      <c r="D143" s="7">
        <v>2099</v>
      </c>
      <c r="E143" s="7">
        <v>678</v>
      </c>
      <c r="F143" s="7">
        <v>1472</v>
      </c>
      <c r="G143" s="7">
        <v>768</v>
      </c>
      <c r="H143" s="7">
        <v>80</v>
      </c>
      <c r="I143" s="7">
        <v>7</v>
      </c>
      <c r="J143" s="7">
        <v>122</v>
      </c>
      <c r="K143" s="7">
        <v>2</v>
      </c>
    </row>
    <row r="144" spans="1:11" ht="12.75">
      <c r="A144" s="1" t="s">
        <v>142</v>
      </c>
      <c r="B144" s="7">
        <f t="shared" si="0"/>
        <v>255</v>
      </c>
      <c r="C144" s="7">
        <v>26</v>
      </c>
      <c r="D144" s="7">
        <v>64</v>
      </c>
      <c r="E144" s="7">
        <v>39</v>
      </c>
      <c r="F144" s="7">
        <v>15</v>
      </c>
      <c r="G144" s="7">
        <v>100</v>
      </c>
      <c r="H144" s="7">
        <v>3</v>
      </c>
      <c r="I144" s="7">
        <v>2</v>
      </c>
      <c r="J144" s="7">
        <v>6</v>
      </c>
      <c r="K144" s="7">
        <v>0</v>
      </c>
    </row>
    <row r="145" spans="1:11" ht="12.75">
      <c r="A145" s="12" t="s">
        <v>132</v>
      </c>
      <c r="B145" s="14">
        <f t="shared" si="0"/>
        <v>744</v>
      </c>
      <c r="C145" s="14">
        <v>175</v>
      </c>
      <c r="D145" s="14">
        <v>270</v>
      </c>
      <c r="E145" s="14">
        <v>44</v>
      </c>
      <c r="F145" s="14">
        <v>56</v>
      </c>
      <c r="G145" s="14">
        <v>107</v>
      </c>
      <c r="H145" s="14">
        <v>49</v>
      </c>
      <c r="I145" s="14">
        <v>20</v>
      </c>
      <c r="J145" s="14">
        <v>23</v>
      </c>
      <c r="K145" s="14">
        <v>0</v>
      </c>
    </row>
    <row r="147" ht="12.75">
      <c r="A147" s="37" t="s">
        <v>513</v>
      </c>
    </row>
    <row r="148" ht="12.75">
      <c r="A148" s="37"/>
    </row>
    <row r="149" ht="12.75">
      <c r="A149" s="13" t="s">
        <v>233</v>
      </c>
    </row>
    <row r="153" ht="34.5">
      <c r="A153" s="9" t="s">
        <v>585</v>
      </c>
    </row>
    <row r="154" spans="1:2" ht="18">
      <c r="A154" s="10"/>
      <c r="B154" s="39" t="s">
        <v>514</v>
      </c>
    </row>
    <row r="156" spans="1:2" ht="12.75">
      <c r="A156" s="1" t="s">
        <v>29</v>
      </c>
      <c r="B156" s="2">
        <f>+B157+B158</f>
        <v>8153</v>
      </c>
    </row>
    <row r="157" spans="1:2" ht="12.75">
      <c r="A157" s="1" t="s">
        <v>31</v>
      </c>
      <c r="B157" s="2">
        <v>4102</v>
      </c>
    </row>
    <row r="158" spans="1:2" ht="12.75">
      <c r="A158" s="1" t="s">
        <v>141</v>
      </c>
      <c r="B158" s="2">
        <v>4051</v>
      </c>
    </row>
    <row r="159" spans="1:2" ht="12.75">
      <c r="A159" s="30" t="s">
        <v>434</v>
      </c>
      <c r="B159" s="2"/>
    </row>
    <row r="160" spans="1:2" ht="12.75">
      <c r="A160" s="1" t="s">
        <v>31</v>
      </c>
      <c r="B160" s="2">
        <v>50</v>
      </c>
    </row>
    <row r="161" spans="1:2" ht="12.75">
      <c r="A161" s="1" t="s">
        <v>141</v>
      </c>
      <c r="B161" s="2">
        <v>50</v>
      </c>
    </row>
    <row r="162" spans="1:2" ht="12.75">
      <c r="A162" s="30" t="s">
        <v>435</v>
      </c>
      <c r="B162" s="2"/>
    </row>
    <row r="163" spans="1:2" ht="12.75">
      <c r="A163" s="1" t="s">
        <v>38</v>
      </c>
      <c r="B163" s="2">
        <v>9</v>
      </c>
    </row>
    <row r="164" spans="1:2" ht="12.75">
      <c r="A164" s="1" t="s">
        <v>39</v>
      </c>
      <c r="B164" s="2">
        <v>15</v>
      </c>
    </row>
    <row r="165" spans="1:2" ht="12.75">
      <c r="A165" s="1" t="s">
        <v>26</v>
      </c>
      <c r="B165" s="2">
        <v>55</v>
      </c>
    </row>
    <row r="166" spans="1:2" ht="12.75">
      <c r="A166" s="1" t="s">
        <v>27</v>
      </c>
      <c r="B166" s="2">
        <v>21</v>
      </c>
    </row>
    <row r="167" spans="1:2" ht="12.75">
      <c r="A167" s="30" t="s">
        <v>534</v>
      </c>
      <c r="B167" s="2">
        <v>2410891</v>
      </c>
    </row>
    <row r="168" spans="1:2" ht="12.75">
      <c r="A168" s="12" t="s">
        <v>243</v>
      </c>
      <c r="B168" s="12">
        <v>3.38</v>
      </c>
    </row>
    <row r="170" spans="1:4" ht="18.75">
      <c r="A170" s="34" t="s">
        <v>433</v>
      </c>
      <c r="B170" s="2"/>
      <c r="C170" s="2"/>
      <c r="D170" s="2"/>
    </row>
    <row r="171" ht="12.75">
      <c r="A171" s="37" t="s">
        <v>515</v>
      </c>
    </row>
    <row r="172" spans="1:4" ht="12.75">
      <c r="A172" s="37"/>
      <c r="B172" s="2"/>
      <c r="C172" s="2"/>
      <c r="D172" s="2"/>
    </row>
    <row r="173" ht="12.75">
      <c r="A173" s="13" t="s">
        <v>233</v>
      </c>
    </row>
    <row r="177" ht="15.75">
      <c r="A177" s="9" t="s">
        <v>197</v>
      </c>
    </row>
    <row r="178" spans="1:2" ht="18">
      <c r="A178" s="10"/>
      <c r="B178" s="39" t="s">
        <v>516</v>
      </c>
    </row>
    <row r="180" spans="1:2" ht="12.75">
      <c r="A180" s="1" t="s">
        <v>82</v>
      </c>
      <c r="B180" s="2">
        <v>2150</v>
      </c>
    </row>
    <row r="181" spans="1:2" ht="12.75">
      <c r="A181" s="1" t="s">
        <v>29</v>
      </c>
      <c r="B181" s="2">
        <f>+B182+B183</f>
        <v>274</v>
      </c>
    </row>
    <row r="182" spans="1:2" ht="12.75">
      <c r="A182" s="1" t="s">
        <v>31</v>
      </c>
      <c r="B182" s="2">
        <v>95</v>
      </c>
    </row>
    <row r="183" spans="1:2" ht="12.75">
      <c r="A183" s="1" t="s">
        <v>198</v>
      </c>
      <c r="B183" s="2">
        <v>179</v>
      </c>
    </row>
    <row r="184" spans="1:2" ht="12.75">
      <c r="A184" s="1" t="s">
        <v>129</v>
      </c>
      <c r="B184" s="2">
        <f>SUM(B185+B186+B187+B188)</f>
        <v>1811</v>
      </c>
    </row>
    <row r="185" spans="1:2" ht="12.75">
      <c r="A185" s="1" t="s">
        <v>38</v>
      </c>
      <c r="B185" s="2">
        <v>215</v>
      </c>
    </row>
    <row r="186" spans="1:2" ht="12.75">
      <c r="A186" s="1" t="s">
        <v>39</v>
      </c>
      <c r="B186" s="2">
        <v>272</v>
      </c>
    </row>
    <row r="187" spans="1:2" ht="12.75">
      <c r="A187" s="1" t="s">
        <v>26</v>
      </c>
      <c r="B187" s="2">
        <v>1004</v>
      </c>
    </row>
    <row r="188" spans="1:2" ht="12.75">
      <c r="A188" s="1" t="s">
        <v>27</v>
      </c>
      <c r="B188" s="2">
        <v>320</v>
      </c>
    </row>
    <row r="189" spans="1:2" ht="12.75">
      <c r="A189" s="1" t="s">
        <v>130</v>
      </c>
      <c r="B189" s="2">
        <v>614</v>
      </c>
    </row>
    <row r="190" spans="1:2" ht="12.75">
      <c r="A190" s="1" t="s">
        <v>146</v>
      </c>
      <c r="B190" s="2">
        <v>57</v>
      </c>
    </row>
    <row r="191" spans="1:2" ht="12.75">
      <c r="A191" s="12" t="s">
        <v>132</v>
      </c>
      <c r="B191" s="14">
        <v>70</v>
      </c>
    </row>
    <row r="193" ht="12.75">
      <c r="A193" s="37" t="s">
        <v>513</v>
      </c>
    </row>
    <row r="194" ht="12.75">
      <c r="A194" s="37"/>
    </row>
    <row r="195" ht="12.75">
      <c r="A195" s="13" t="s">
        <v>233</v>
      </c>
    </row>
    <row r="199" ht="15.75">
      <c r="A199" s="9" t="s">
        <v>199</v>
      </c>
    </row>
    <row r="200" spans="1:2" ht="18">
      <c r="A200" s="10"/>
      <c r="B200" s="39" t="s">
        <v>516</v>
      </c>
    </row>
    <row r="202" spans="1:2" ht="12.75">
      <c r="A202" s="1" t="s">
        <v>82</v>
      </c>
      <c r="B202" s="2">
        <v>3763</v>
      </c>
    </row>
    <row r="203" spans="1:2" ht="12.75">
      <c r="A203" s="1" t="s">
        <v>29</v>
      </c>
      <c r="B203" s="2">
        <f>+B204+B205</f>
        <v>593</v>
      </c>
    </row>
    <row r="204" spans="1:2" ht="12.75">
      <c r="A204" s="1" t="s">
        <v>31</v>
      </c>
      <c r="B204" s="2">
        <v>394</v>
      </c>
    </row>
    <row r="205" spans="1:2" ht="12.75">
      <c r="A205" s="1" t="s">
        <v>198</v>
      </c>
      <c r="B205" s="2">
        <v>199</v>
      </c>
    </row>
    <row r="206" spans="1:2" ht="12.75">
      <c r="A206" s="1" t="s">
        <v>129</v>
      </c>
      <c r="B206" s="2">
        <f>SUM(B207+B208+B209+B210)</f>
        <v>3742</v>
      </c>
    </row>
    <row r="207" spans="1:2" ht="12.75">
      <c r="A207" s="1" t="s">
        <v>38</v>
      </c>
      <c r="B207" s="2">
        <v>527</v>
      </c>
    </row>
    <row r="208" spans="1:2" ht="12.75">
      <c r="A208" s="1" t="s">
        <v>39</v>
      </c>
      <c r="B208" s="2">
        <v>673</v>
      </c>
    </row>
    <row r="209" spans="1:2" ht="12.75">
      <c r="A209" s="1" t="s">
        <v>26</v>
      </c>
      <c r="B209" s="2">
        <v>1799</v>
      </c>
    </row>
    <row r="210" spans="1:2" ht="12.75">
      <c r="A210" s="1" t="s">
        <v>27</v>
      </c>
      <c r="B210" s="2">
        <v>743</v>
      </c>
    </row>
    <row r="211" spans="1:2" ht="12.75">
      <c r="A211" s="1" t="s">
        <v>130</v>
      </c>
      <c r="B211" s="2">
        <v>359</v>
      </c>
    </row>
    <row r="212" spans="1:2" ht="12.75">
      <c r="A212" s="1" t="s">
        <v>146</v>
      </c>
      <c r="B212" s="2">
        <v>49</v>
      </c>
    </row>
    <row r="213" spans="1:2" ht="12.75">
      <c r="A213" s="12" t="s">
        <v>132</v>
      </c>
      <c r="B213" s="14">
        <v>81</v>
      </c>
    </row>
    <row r="215" ht="12.75">
      <c r="A215" s="37" t="s">
        <v>513</v>
      </c>
    </row>
    <row r="216" ht="12.75">
      <c r="A216" s="37"/>
    </row>
    <row r="217" ht="12.75">
      <c r="A217" s="13" t="s">
        <v>233</v>
      </c>
    </row>
    <row r="221" ht="15.75">
      <c r="A221" s="9" t="s">
        <v>200</v>
      </c>
    </row>
    <row r="222" spans="1:2" ht="18">
      <c r="A222" s="10"/>
      <c r="B222" s="39" t="s">
        <v>516</v>
      </c>
    </row>
    <row r="224" spans="1:2" ht="12.75">
      <c r="A224" s="1" t="s">
        <v>82</v>
      </c>
      <c r="B224" s="2">
        <v>1189</v>
      </c>
    </row>
    <row r="225" spans="1:2" ht="12.75">
      <c r="A225" s="1" t="s">
        <v>29</v>
      </c>
      <c r="B225" s="2">
        <f>+B226+B227</f>
        <v>280</v>
      </c>
    </row>
    <row r="226" spans="1:2" ht="12.75">
      <c r="A226" s="1" t="s">
        <v>31</v>
      </c>
      <c r="B226" s="2">
        <v>211</v>
      </c>
    </row>
    <row r="227" spans="1:2" ht="12.75">
      <c r="A227" s="1" t="s">
        <v>198</v>
      </c>
      <c r="B227" s="2">
        <v>69</v>
      </c>
    </row>
    <row r="228" spans="1:2" ht="12.75">
      <c r="A228" s="1" t="s">
        <v>129</v>
      </c>
      <c r="B228" s="2">
        <f>SUM(B229+B230+B231+B232)</f>
        <v>1053</v>
      </c>
    </row>
    <row r="229" spans="1:2" ht="12.75">
      <c r="A229" s="1" t="s">
        <v>38</v>
      </c>
      <c r="B229" s="2">
        <v>128</v>
      </c>
    </row>
    <row r="230" spans="1:2" ht="12.75">
      <c r="A230" s="1" t="s">
        <v>39</v>
      </c>
      <c r="B230" s="2">
        <v>280</v>
      </c>
    </row>
    <row r="231" spans="1:2" ht="12.75">
      <c r="A231" s="1" t="s">
        <v>26</v>
      </c>
      <c r="B231" s="2">
        <v>535</v>
      </c>
    </row>
    <row r="232" spans="1:2" ht="12.75">
      <c r="A232" s="1" t="s">
        <v>27</v>
      </c>
      <c r="B232" s="2">
        <v>110</v>
      </c>
    </row>
    <row r="233" spans="1:2" ht="12.75">
      <c r="A233" s="1" t="s">
        <v>130</v>
      </c>
      <c r="B233" s="2">
        <v>104</v>
      </c>
    </row>
    <row r="234" spans="1:2" ht="12.75">
      <c r="A234" s="1" t="s">
        <v>142</v>
      </c>
      <c r="B234" s="2">
        <v>47</v>
      </c>
    </row>
    <row r="235" spans="1:2" ht="12.75">
      <c r="A235" s="12" t="s">
        <v>132</v>
      </c>
      <c r="B235" s="14">
        <v>31</v>
      </c>
    </row>
    <row r="237" ht="12.75">
      <c r="A237" s="37" t="s">
        <v>513</v>
      </c>
    </row>
    <row r="238" ht="12.75">
      <c r="A238" s="37"/>
    </row>
    <row r="239" ht="12.75">
      <c r="A239" s="13" t="s">
        <v>233</v>
      </c>
    </row>
    <row r="243" ht="15.75">
      <c r="A243" s="9" t="s">
        <v>201</v>
      </c>
    </row>
    <row r="244" spans="1:2" ht="18">
      <c r="A244" s="10"/>
      <c r="B244" s="39" t="s">
        <v>516</v>
      </c>
    </row>
    <row r="246" spans="1:2" ht="12.75">
      <c r="A246" s="1" t="s">
        <v>196</v>
      </c>
      <c r="B246" s="2">
        <v>3124</v>
      </c>
    </row>
    <row r="247" spans="1:2" ht="12.75">
      <c r="A247" s="1" t="s">
        <v>29</v>
      </c>
      <c r="B247" s="2"/>
    </row>
    <row r="248" spans="1:2" ht="12.75">
      <c r="A248" s="1" t="s">
        <v>31</v>
      </c>
      <c r="B248" s="2">
        <f>+B249+B250</f>
        <v>280</v>
      </c>
    </row>
    <row r="249" spans="1:2" ht="12.75">
      <c r="A249" s="1" t="s">
        <v>118</v>
      </c>
      <c r="B249" s="2">
        <v>227</v>
      </c>
    </row>
    <row r="250" spans="1:2" ht="12.75">
      <c r="A250" s="1" t="s">
        <v>119</v>
      </c>
      <c r="B250" s="2">
        <v>53</v>
      </c>
    </row>
    <row r="251" spans="1:2" ht="12.75">
      <c r="A251" s="1" t="s">
        <v>141</v>
      </c>
      <c r="B251" s="2">
        <f>+B252+B253</f>
        <v>255</v>
      </c>
    </row>
    <row r="252" spans="1:2" ht="12.75">
      <c r="A252" s="1" t="s">
        <v>118</v>
      </c>
      <c r="B252" s="2">
        <v>188</v>
      </c>
    </row>
    <row r="253" spans="1:2" ht="12.75">
      <c r="A253" s="1" t="s">
        <v>119</v>
      </c>
      <c r="B253" s="2">
        <v>67</v>
      </c>
    </row>
    <row r="254" spans="1:2" ht="12.75">
      <c r="A254" s="1" t="s">
        <v>129</v>
      </c>
      <c r="B254" s="2">
        <f>SUM(B255:B258)</f>
        <v>2732</v>
      </c>
    </row>
    <row r="255" spans="1:2" ht="12.75">
      <c r="A255" s="1" t="s">
        <v>38</v>
      </c>
      <c r="B255" s="2">
        <v>451</v>
      </c>
    </row>
    <row r="256" spans="1:2" ht="12.75">
      <c r="A256" s="1" t="s">
        <v>39</v>
      </c>
      <c r="B256" s="2">
        <v>529</v>
      </c>
    </row>
    <row r="257" spans="1:2" ht="12.75">
      <c r="A257" s="1" t="s">
        <v>26</v>
      </c>
      <c r="B257" s="2">
        <v>1375</v>
      </c>
    </row>
    <row r="258" spans="1:2" ht="12.75">
      <c r="A258" s="1" t="s">
        <v>27</v>
      </c>
      <c r="B258" s="2">
        <v>377</v>
      </c>
    </row>
    <row r="259" spans="1:2" ht="12.75">
      <c r="A259" s="1" t="s">
        <v>130</v>
      </c>
      <c r="B259" s="2">
        <v>763</v>
      </c>
    </row>
    <row r="260" spans="1:2" ht="12.75">
      <c r="A260" s="1" t="s">
        <v>142</v>
      </c>
      <c r="B260" s="2">
        <v>2</v>
      </c>
    </row>
    <row r="261" spans="1:2" ht="12.75">
      <c r="A261" s="12" t="s">
        <v>132</v>
      </c>
      <c r="B261" s="14">
        <v>63</v>
      </c>
    </row>
    <row r="263" ht="12.75">
      <c r="A263" s="37" t="s">
        <v>513</v>
      </c>
    </row>
    <row r="264" ht="12.75">
      <c r="A264" s="37"/>
    </row>
    <row r="265" ht="12.75">
      <c r="A265" s="13" t="s">
        <v>233</v>
      </c>
    </row>
    <row r="269" ht="15.75">
      <c r="A269" s="9" t="s">
        <v>287</v>
      </c>
    </row>
    <row r="270" spans="1:2" ht="18">
      <c r="A270" s="10"/>
      <c r="B270" s="39" t="s">
        <v>516</v>
      </c>
    </row>
    <row r="272" spans="1:2" ht="12.75">
      <c r="A272" s="30" t="s">
        <v>372</v>
      </c>
      <c r="B272" s="1">
        <v>428</v>
      </c>
    </row>
    <row r="273" ht="12.75">
      <c r="A273" s="30" t="s">
        <v>441</v>
      </c>
    </row>
    <row r="274" spans="1:2" ht="12.75">
      <c r="A274" s="31" t="s">
        <v>442</v>
      </c>
      <c r="B274" s="1">
        <f>SUM(B275:B276)</f>
        <v>584</v>
      </c>
    </row>
    <row r="275" spans="1:2" ht="12.75">
      <c r="A275" s="41" t="s">
        <v>306</v>
      </c>
      <c r="B275" s="1">
        <v>88</v>
      </c>
    </row>
    <row r="276" spans="1:2" ht="12.75">
      <c r="A276" s="41" t="s">
        <v>443</v>
      </c>
      <c r="B276" s="1">
        <v>496</v>
      </c>
    </row>
    <row r="277" spans="1:2" ht="12.75">
      <c r="A277" s="31" t="s">
        <v>444</v>
      </c>
      <c r="B277" s="1">
        <f>SUM(B278:B279)</f>
        <v>353</v>
      </c>
    </row>
    <row r="278" spans="1:2" ht="12.75">
      <c r="A278" s="41" t="s">
        <v>306</v>
      </c>
      <c r="B278" s="1">
        <v>176</v>
      </c>
    </row>
    <row r="279" spans="1:2" ht="12.75">
      <c r="A279" s="41" t="s">
        <v>443</v>
      </c>
      <c r="B279" s="1">
        <v>177</v>
      </c>
    </row>
    <row r="280" spans="1:2" ht="12.75">
      <c r="A280" s="31" t="s">
        <v>445</v>
      </c>
      <c r="B280" s="1">
        <f>SUM(B281:B282)</f>
        <v>301</v>
      </c>
    </row>
    <row r="281" spans="1:2" ht="12.75">
      <c r="A281" s="41" t="s">
        <v>306</v>
      </c>
      <c r="B281" s="1">
        <v>170</v>
      </c>
    </row>
    <row r="282" spans="1:2" ht="12.75">
      <c r="A282" s="41" t="s">
        <v>443</v>
      </c>
      <c r="B282" s="1">
        <v>131</v>
      </c>
    </row>
    <row r="283" spans="1:2" ht="12.75">
      <c r="A283" s="31" t="s">
        <v>446</v>
      </c>
      <c r="B283" s="1">
        <v>20</v>
      </c>
    </row>
    <row r="284" ht="12.75">
      <c r="A284" s="30" t="s">
        <v>447</v>
      </c>
    </row>
    <row r="285" spans="1:2" ht="12.75">
      <c r="A285" s="31" t="s">
        <v>82</v>
      </c>
      <c r="B285" s="1">
        <v>711</v>
      </c>
    </row>
    <row r="286" ht="12.75">
      <c r="A286" s="31" t="s">
        <v>37</v>
      </c>
    </row>
    <row r="287" spans="1:2" ht="12.75">
      <c r="A287" s="41" t="s">
        <v>347</v>
      </c>
      <c r="B287" s="1">
        <v>4</v>
      </c>
    </row>
    <row r="288" spans="1:2" ht="12.75">
      <c r="A288" s="41" t="s">
        <v>375</v>
      </c>
      <c r="B288" s="1">
        <v>30</v>
      </c>
    </row>
    <row r="289" spans="1:2" ht="12.75">
      <c r="A289" s="42" t="s">
        <v>376</v>
      </c>
      <c r="B289" s="5">
        <v>414</v>
      </c>
    </row>
    <row r="290" spans="1:2" ht="12.75">
      <c r="A290" s="42" t="s">
        <v>443</v>
      </c>
      <c r="B290" s="5">
        <v>234</v>
      </c>
    </row>
    <row r="291" spans="1:2" ht="12.75">
      <c r="A291" s="33" t="s">
        <v>378</v>
      </c>
      <c r="B291" s="12">
        <v>13</v>
      </c>
    </row>
    <row r="293" ht="12.75">
      <c r="A293" s="37" t="s">
        <v>513</v>
      </c>
    </row>
    <row r="294" ht="12.75">
      <c r="A294" s="37"/>
    </row>
    <row r="295" ht="12.75">
      <c r="A295" s="13" t="s">
        <v>233</v>
      </c>
    </row>
    <row r="299" ht="15.75">
      <c r="A299" s="9" t="s">
        <v>202</v>
      </c>
    </row>
    <row r="300" spans="1:2" ht="18">
      <c r="A300" s="10"/>
      <c r="B300" s="39" t="s">
        <v>516</v>
      </c>
    </row>
    <row r="302" ht="12.75">
      <c r="A302" s="1" t="s">
        <v>79</v>
      </c>
    </row>
    <row r="303" spans="1:2" ht="12.75">
      <c r="A303" s="1" t="s">
        <v>80</v>
      </c>
      <c r="B303" s="2">
        <f>+B304+B305</f>
        <v>1169</v>
      </c>
    </row>
    <row r="304" spans="1:2" ht="12.75">
      <c r="A304" s="1" t="s">
        <v>54</v>
      </c>
      <c r="B304" s="2">
        <v>924</v>
      </c>
    </row>
    <row r="305" spans="1:2" ht="12.75">
      <c r="A305" s="1" t="s">
        <v>203</v>
      </c>
      <c r="B305" s="2">
        <v>245</v>
      </c>
    </row>
    <row r="306" spans="1:2" ht="12.75">
      <c r="A306" s="1" t="s">
        <v>246</v>
      </c>
      <c r="B306" s="2">
        <f>+B307+B308</f>
        <v>746</v>
      </c>
    </row>
    <row r="307" spans="1:2" ht="12.75">
      <c r="A307" s="1" t="s">
        <v>83</v>
      </c>
      <c r="B307" s="2">
        <v>724</v>
      </c>
    </row>
    <row r="308" spans="1:2" ht="12.75">
      <c r="A308" s="1" t="s">
        <v>84</v>
      </c>
      <c r="B308" s="2">
        <v>22</v>
      </c>
    </row>
    <row r="309" spans="1:2" ht="12.75">
      <c r="A309" s="1" t="s">
        <v>37</v>
      </c>
      <c r="B309" s="2"/>
    </row>
    <row r="310" spans="1:2" ht="12.75">
      <c r="A310" s="1" t="s">
        <v>204</v>
      </c>
      <c r="B310" s="2">
        <f>SUM(B311:B312)</f>
        <v>655</v>
      </c>
    </row>
    <row r="311" spans="1:2" ht="12.75">
      <c r="A311" s="1" t="s">
        <v>54</v>
      </c>
      <c r="B311" s="2">
        <v>477</v>
      </c>
    </row>
    <row r="312" spans="1:2" ht="12.75">
      <c r="A312" s="1" t="s">
        <v>206</v>
      </c>
      <c r="B312" s="2">
        <v>178</v>
      </c>
    </row>
    <row r="313" spans="1:2" ht="12.75">
      <c r="A313" s="1" t="s">
        <v>207</v>
      </c>
      <c r="B313" s="2">
        <f>+B314+B315</f>
        <v>69</v>
      </c>
    </row>
    <row r="314" spans="1:2" ht="12.75">
      <c r="A314" s="1" t="s">
        <v>54</v>
      </c>
      <c r="B314" s="2">
        <v>45</v>
      </c>
    </row>
    <row r="315" spans="1:2" ht="12.75">
      <c r="A315" s="1" t="s">
        <v>206</v>
      </c>
      <c r="B315" s="2">
        <v>24</v>
      </c>
    </row>
    <row r="316" spans="1:2" ht="12.75">
      <c r="A316" s="12" t="s">
        <v>78</v>
      </c>
      <c r="B316" s="14">
        <v>29</v>
      </c>
    </row>
    <row r="318" ht="12.75">
      <c r="A318" s="37" t="s">
        <v>513</v>
      </c>
    </row>
    <row r="319" ht="12.75">
      <c r="A319" s="37"/>
    </row>
    <row r="320" ht="12.75">
      <c r="A320" s="13" t="s">
        <v>233</v>
      </c>
    </row>
    <row r="324" ht="18.75">
      <c r="A324" s="9" t="s">
        <v>519</v>
      </c>
    </row>
    <row r="325" spans="1:4" ht="18">
      <c r="A325" s="10"/>
      <c r="B325" s="29"/>
      <c r="C325" s="29"/>
      <c r="D325" s="29"/>
    </row>
    <row r="326" spans="1:2" ht="18">
      <c r="A326" s="43"/>
      <c r="B326" s="44"/>
    </row>
    <row r="327" spans="1:4" ht="12.75">
      <c r="A327" s="1" t="s">
        <v>29</v>
      </c>
      <c r="B327" s="2">
        <f aca="true" t="shared" si="7" ref="B327:B340">SUM(C327:D327)</f>
        <v>3465</v>
      </c>
      <c r="C327" s="2">
        <f>+C328+C331</f>
        <v>3431</v>
      </c>
      <c r="D327" s="2">
        <v>34</v>
      </c>
    </row>
    <row r="328" spans="1:4" ht="12.75">
      <c r="A328" s="30" t="s">
        <v>288</v>
      </c>
      <c r="B328" s="2">
        <f t="shared" si="7"/>
        <v>975</v>
      </c>
      <c r="C328" s="2">
        <f>SUM(C329:C330)</f>
        <v>949</v>
      </c>
      <c r="D328" s="2">
        <f>SUM(D329:D330)</f>
        <v>26</v>
      </c>
    </row>
    <row r="329" spans="1:4" ht="12.75">
      <c r="A329" s="30" t="s">
        <v>295</v>
      </c>
      <c r="B329" s="2">
        <f t="shared" si="7"/>
        <v>323</v>
      </c>
      <c r="C329" s="2">
        <v>315</v>
      </c>
      <c r="D329" s="2">
        <v>8</v>
      </c>
    </row>
    <row r="330" spans="1:4" ht="12.75">
      <c r="A330" s="30" t="s">
        <v>296</v>
      </c>
      <c r="B330" s="2">
        <f t="shared" si="7"/>
        <v>652</v>
      </c>
      <c r="C330" s="21">
        <v>634</v>
      </c>
      <c r="D330" s="21">
        <v>18</v>
      </c>
    </row>
    <row r="331" spans="1:4" ht="12.75">
      <c r="A331" s="30" t="s">
        <v>289</v>
      </c>
      <c r="B331" s="2">
        <f t="shared" si="7"/>
        <v>2492</v>
      </c>
      <c r="C331" s="2">
        <f>SUM(C332:C333)</f>
        <v>2482</v>
      </c>
      <c r="D331" s="2">
        <f>SUM(D332:D333)</f>
        <v>10</v>
      </c>
    </row>
    <row r="332" spans="1:4" ht="12.75">
      <c r="A332" s="30" t="s">
        <v>295</v>
      </c>
      <c r="B332" s="2">
        <f t="shared" si="7"/>
        <v>203</v>
      </c>
      <c r="C332" s="2">
        <v>202</v>
      </c>
      <c r="D332" s="21">
        <v>1</v>
      </c>
    </row>
    <row r="333" spans="1:4" ht="12.75">
      <c r="A333" s="30" t="s">
        <v>296</v>
      </c>
      <c r="B333" s="2">
        <f t="shared" si="7"/>
        <v>2289</v>
      </c>
      <c r="C333" s="21">
        <v>2280</v>
      </c>
      <c r="D333" s="21">
        <v>9</v>
      </c>
    </row>
    <row r="334" spans="1:4" ht="12.75">
      <c r="A334" s="30" t="s">
        <v>297</v>
      </c>
      <c r="B334" s="2">
        <f t="shared" si="7"/>
        <v>5974</v>
      </c>
      <c r="C334" s="2">
        <v>5940</v>
      </c>
      <c r="D334" s="2">
        <v>34</v>
      </c>
    </row>
    <row r="335" spans="1:4" ht="12.75">
      <c r="A335" s="30" t="s">
        <v>298</v>
      </c>
      <c r="B335" s="2"/>
      <c r="C335" s="2"/>
      <c r="D335" s="2"/>
    </row>
    <row r="336" spans="1:4" ht="12.75">
      <c r="A336" s="5" t="s">
        <v>38</v>
      </c>
      <c r="B336" s="7">
        <f t="shared" si="7"/>
        <v>727</v>
      </c>
      <c r="C336" s="22">
        <v>722</v>
      </c>
      <c r="D336" s="22">
        <v>5</v>
      </c>
    </row>
    <row r="337" spans="1:4" ht="12.75">
      <c r="A337" s="45" t="s">
        <v>39</v>
      </c>
      <c r="B337" s="7">
        <f t="shared" si="7"/>
        <v>285</v>
      </c>
      <c r="C337" s="22">
        <v>285</v>
      </c>
      <c r="D337" s="22" t="s">
        <v>293</v>
      </c>
    </row>
    <row r="338" spans="1:4" ht="12.75">
      <c r="A338" s="45" t="s">
        <v>26</v>
      </c>
      <c r="B338" s="7">
        <f t="shared" si="7"/>
        <v>4571</v>
      </c>
      <c r="C338" s="7">
        <v>4553</v>
      </c>
      <c r="D338" s="22">
        <v>18</v>
      </c>
    </row>
    <row r="339" spans="1:4" ht="12.75">
      <c r="A339" s="45" t="s">
        <v>27</v>
      </c>
      <c r="B339" s="7">
        <f t="shared" si="7"/>
        <v>98</v>
      </c>
      <c r="C339" s="22">
        <v>98</v>
      </c>
      <c r="D339" s="22" t="s">
        <v>293</v>
      </c>
    </row>
    <row r="340" spans="1:4" ht="12.75">
      <c r="A340" s="33" t="s">
        <v>130</v>
      </c>
      <c r="B340" s="14">
        <f t="shared" si="7"/>
        <v>456</v>
      </c>
      <c r="C340" s="14">
        <v>445</v>
      </c>
      <c r="D340" s="14">
        <v>11</v>
      </c>
    </row>
    <row r="341" ht="12.75">
      <c r="B341" s="2"/>
    </row>
    <row r="342" ht="12.75">
      <c r="A342" s="37" t="s">
        <v>513</v>
      </c>
    </row>
    <row r="343" ht="12.75">
      <c r="A343" s="37"/>
    </row>
    <row r="344" spans="1:2" ht="12.75">
      <c r="A344" s="13" t="s">
        <v>233</v>
      </c>
      <c r="B344" s="2"/>
    </row>
    <row r="348" ht="18.75">
      <c r="A348" s="9" t="s">
        <v>520</v>
      </c>
    </row>
    <row r="349" spans="1:5" ht="18">
      <c r="A349" s="10"/>
      <c r="B349" s="29" t="s">
        <v>14</v>
      </c>
      <c r="C349" s="29" t="s">
        <v>136</v>
      </c>
      <c r="D349" s="29" t="s">
        <v>303</v>
      </c>
      <c r="E349" s="29" t="s">
        <v>304</v>
      </c>
    </row>
    <row r="350" spans="1:2" ht="18">
      <c r="A350" s="43"/>
      <c r="B350" s="44"/>
    </row>
    <row r="351" spans="1:5" ht="12.75">
      <c r="A351" s="30" t="s">
        <v>305</v>
      </c>
      <c r="B351" s="2">
        <f aca="true" t="shared" si="8" ref="B351:B376">SUM(C351:E351)</f>
        <v>373</v>
      </c>
      <c r="C351" s="2">
        <f>SUM(C352:C353)</f>
        <v>159</v>
      </c>
      <c r="D351" s="2">
        <f>SUM(D352:D353)</f>
        <v>176</v>
      </c>
      <c r="E351" s="2">
        <f>SUM(E352:E353)</f>
        <v>38</v>
      </c>
    </row>
    <row r="352" spans="1:5" ht="12.75">
      <c r="A352" s="30" t="s">
        <v>43</v>
      </c>
      <c r="B352" s="2">
        <f t="shared" si="8"/>
        <v>150</v>
      </c>
      <c r="C352" s="2">
        <v>73</v>
      </c>
      <c r="D352" s="2">
        <v>77</v>
      </c>
      <c r="E352" s="23" t="s">
        <v>293</v>
      </c>
    </row>
    <row r="353" spans="1:5" ht="12.75">
      <c r="A353" s="30" t="s">
        <v>44</v>
      </c>
      <c r="B353" s="2">
        <f t="shared" si="8"/>
        <v>223</v>
      </c>
      <c r="C353" s="2">
        <v>86</v>
      </c>
      <c r="D353" s="2">
        <v>99</v>
      </c>
      <c r="E353" s="2">
        <v>38</v>
      </c>
    </row>
    <row r="354" spans="1:5" ht="12.75">
      <c r="A354" s="30" t="s">
        <v>306</v>
      </c>
      <c r="B354" s="2"/>
      <c r="C354" s="21"/>
      <c r="D354" s="21"/>
      <c r="E354" s="21"/>
    </row>
    <row r="355" spans="1:5" ht="12.75">
      <c r="A355" s="30" t="s">
        <v>307</v>
      </c>
      <c r="B355" s="2">
        <f t="shared" si="8"/>
        <v>182</v>
      </c>
      <c r="C355" s="2">
        <f>SUM(C356:C357)</f>
        <v>72</v>
      </c>
      <c r="D355" s="2">
        <f>SUM(D356:D357)</f>
        <v>94</v>
      </c>
      <c r="E355" s="2">
        <f>SUM(E356:E357)</f>
        <v>16</v>
      </c>
    </row>
    <row r="356" spans="1:5" ht="12.75">
      <c r="A356" s="30" t="s">
        <v>295</v>
      </c>
      <c r="B356" s="2">
        <v>82</v>
      </c>
      <c r="C356" s="2">
        <v>33</v>
      </c>
      <c r="D356" s="2">
        <v>44</v>
      </c>
      <c r="E356" s="23" t="s">
        <v>293</v>
      </c>
    </row>
    <row r="357" spans="1:5" ht="12.75">
      <c r="A357" s="30" t="s">
        <v>296</v>
      </c>
      <c r="B357" s="2">
        <f t="shared" si="8"/>
        <v>105</v>
      </c>
      <c r="C357" s="2">
        <v>39</v>
      </c>
      <c r="D357" s="2">
        <v>50</v>
      </c>
      <c r="E357" s="2">
        <v>16</v>
      </c>
    </row>
    <row r="358" spans="1:5" ht="12.75">
      <c r="A358" s="30" t="s">
        <v>308</v>
      </c>
      <c r="B358" s="2">
        <f t="shared" si="8"/>
        <v>106</v>
      </c>
      <c r="C358" s="2">
        <f>SUM(C359:C360)</f>
        <v>43</v>
      </c>
      <c r="D358" s="2">
        <f>SUM(D359:D360)</f>
        <v>55</v>
      </c>
      <c r="E358" s="2">
        <f>SUM(E359:E360)</f>
        <v>8</v>
      </c>
    </row>
    <row r="359" spans="1:5" ht="12.75">
      <c r="A359" s="30" t="s">
        <v>295</v>
      </c>
      <c r="B359" s="2">
        <f t="shared" si="8"/>
        <v>47</v>
      </c>
      <c r="C359" s="2">
        <v>23</v>
      </c>
      <c r="D359" s="2">
        <v>24</v>
      </c>
      <c r="E359" s="23" t="s">
        <v>293</v>
      </c>
    </row>
    <row r="360" spans="1:5" ht="12.75">
      <c r="A360" s="30" t="s">
        <v>296</v>
      </c>
      <c r="B360" s="2">
        <f t="shared" si="8"/>
        <v>59</v>
      </c>
      <c r="C360" s="2">
        <v>20</v>
      </c>
      <c r="D360" s="2">
        <v>31</v>
      </c>
      <c r="E360" s="2">
        <v>8</v>
      </c>
    </row>
    <row r="361" spans="1:5" ht="12.75">
      <c r="A361" s="30" t="s">
        <v>309</v>
      </c>
      <c r="B361" s="2">
        <f t="shared" si="8"/>
        <v>40</v>
      </c>
      <c r="C361" s="2">
        <f>SUM(C362:C363)</f>
        <v>17</v>
      </c>
      <c r="D361" s="2">
        <f>SUM(D362:D363)</f>
        <v>17</v>
      </c>
      <c r="E361" s="2">
        <f>SUM(E362:E363)</f>
        <v>6</v>
      </c>
    </row>
    <row r="362" spans="1:5" ht="12.75">
      <c r="A362" s="30" t="s">
        <v>295</v>
      </c>
      <c r="B362" s="2">
        <f t="shared" si="8"/>
        <v>20</v>
      </c>
      <c r="C362" s="2">
        <v>10</v>
      </c>
      <c r="D362" s="2">
        <v>10</v>
      </c>
      <c r="E362" s="23" t="s">
        <v>293</v>
      </c>
    </row>
    <row r="363" spans="1:5" ht="12.75">
      <c r="A363" s="30" t="s">
        <v>296</v>
      </c>
      <c r="B363" s="2">
        <f t="shared" si="8"/>
        <v>20</v>
      </c>
      <c r="C363" s="2">
        <v>7</v>
      </c>
      <c r="D363" s="2">
        <v>7</v>
      </c>
      <c r="E363" s="2">
        <v>6</v>
      </c>
    </row>
    <row r="364" spans="1:5" ht="12.75">
      <c r="A364" s="30" t="s">
        <v>310</v>
      </c>
      <c r="B364" s="2">
        <f t="shared" si="8"/>
        <v>121</v>
      </c>
      <c r="C364" s="21">
        <f>+C365+C368+C371</f>
        <v>51</v>
      </c>
      <c r="D364" s="21">
        <f>+D365+D368+D371</f>
        <v>52</v>
      </c>
      <c r="E364" s="21">
        <f>+E365+E368+E371</f>
        <v>18</v>
      </c>
    </row>
    <row r="365" spans="1:5" ht="12.75">
      <c r="A365" s="30" t="s">
        <v>311</v>
      </c>
      <c r="B365" s="2">
        <f t="shared" si="8"/>
        <v>40</v>
      </c>
      <c r="C365" s="2">
        <f>SUM(C366:C367)</f>
        <v>17</v>
      </c>
      <c r="D365" s="2">
        <f>SUM(D366:D367)</f>
        <v>17</v>
      </c>
      <c r="E365" s="2">
        <f>SUM(E366:E367)</f>
        <v>6</v>
      </c>
    </row>
    <row r="366" spans="1:5" ht="12.75">
      <c r="A366" s="30" t="s">
        <v>295</v>
      </c>
      <c r="B366" s="2">
        <f t="shared" si="8"/>
        <v>20</v>
      </c>
      <c r="C366" s="22">
        <v>10</v>
      </c>
      <c r="D366" s="22">
        <v>10</v>
      </c>
      <c r="E366" s="23" t="s">
        <v>293</v>
      </c>
    </row>
    <row r="367" spans="1:5" ht="12.75">
      <c r="A367" s="30" t="s">
        <v>296</v>
      </c>
      <c r="B367" s="2">
        <f t="shared" si="8"/>
        <v>20</v>
      </c>
      <c r="C367" s="22">
        <v>7</v>
      </c>
      <c r="D367" s="22">
        <v>7</v>
      </c>
      <c r="E367" s="22">
        <v>6</v>
      </c>
    </row>
    <row r="368" spans="1:5" ht="12.75">
      <c r="A368" s="30" t="s">
        <v>312</v>
      </c>
      <c r="B368" s="2">
        <f t="shared" si="8"/>
        <v>41</v>
      </c>
      <c r="C368" s="2">
        <f>SUM(C369:C370)</f>
        <v>16</v>
      </c>
      <c r="D368" s="2">
        <f>SUM(D369:D370)</f>
        <v>18</v>
      </c>
      <c r="E368" s="2">
        <f>SUM(E369:E370)</f>
        <v>7</v>
      </c>
    </row>
    <row r="369" spans="1:5" ht="12.75">
      <c r="A369" s="30" t="s">
        <v>295</v>
      </c>
      <c r="B369" s="2">
        <f t="shared" si="8"/>
        <v>15</v>
      </c>
      <c r="C369" s="22">
        <v>7</v>
      </c>
      <c r="D369" s="22">
        <v>8</v>
      </c>
      <c r="E369" s="23" t="s">
        <v>293</v>
      </c>
    </row>
    <row r="370" spans="1:5" ht="12.75">
      <c r="A370" s="30" t="s">
        <v>296</v>
      </c>
      <c r="B370" s="2">
        <f t="shared" si="8"/>
        <v>26</v>
      </c>
      <c r="C370" s="22">
        <v>9</v>
      </c>
      <c r="D370" s="22">
        <v>10</v>
      </c>
      <c r="E370" s="22">
        <v>7</v>
      </c>
    </row>
    <row r="371" spans="1:5" ht="12.75">
      <c r="A371" s="45" t="s">
        <v>313</v>
      </c>
      <c r="B371" s="7">
        <f t="shared" si="8"/>
        <v>40</v>
      </c>
      <c r="C371" s="7">
        <f>SUM(C372:C373)</f>
        <v>18</v>
      </c>
      <c r="D371" s="7">
        <f>SUM(D372:D373)</f>
        <v>17</v>
      </c>
      <c r="E371" s="7">
        <f>SUM(E372:E373)</f>
        <v>5</v>
      </c>
    </row>
    <row r="372" spans="1:5" ht="12.75">
      <c r="A372" s="45" t="s">
        <v>295</v>
      </c>
      <c r="B372" s="7">
        <f t="shared" si="8"/>
        <v>20</v>
      </c>
      <c r="C372" s="22">
        <v>10</v>
      </c>
      <c r="D372" s="22">
        <v>10</v>
      </c>
      <c r="E372" s="24" t="s">
        <v>293</v>
      </c>
    </row>
    <row r="373" spans="1:5" ht="12.75">
      <c r="A373" s="45" t="s">
        <v>296</v>
      </c>
      <c r="B373" s="7">
        <f t="shared" si="8"/>
        <v>20</v>
      </c>
      <c r="C373" s="7">
        <v>8</v>
      </c>
      <c r="D373" s="7">
        <v>7</v>
      </c>
      <c r="E373" s="7">
        <v>5</v>
      </c>
    </row>
    <row r="374" spans="1:5" ht="12.75">
      <c r="A374" s="45" t="s">
        <v>314</v>
      </c>
      <c r="B374" s="7">
        <f t="shared" si="8"/>
        <v>22</v>
      </c>
      <c r="C374" s="7">
        <f>SUM(C375:C376)</f>
        <v>9</v>
      </c>
      <c r="D374" s="7">
        <f>SUM(D375:D376)</f>
        <v>11</v>
      </c>
      <c r="E374" s="7">
        <f>SUM(E375:E376)</f>
        <v>2</v>
      </c>
    </row>
    <row r="375" spans="1:5" ht="12.75">
      <c r="A375" s="45" t="s">
        <v>43</v>
      </c>
      <c r="B375" s="7">
        <f t="shared" si="8"/>
        <v>17</v>
      </c>
      <c r="C375" s="7">
        <v>8</v>
      </c>
      <c r="D375" s="7">
        <v>9</v>
      </c>
      <c r="E375" s="24" t="s">
        <v>293</v>
      </c>
    </row>
    <row r="376" spans="1:5" ht="12.75">
      <c r="A376" s="33" t="s">
        <v>44</v>
      </c>
      <c r="B376" s="14">
        <f t="shared" si="8"/>
        <v>5</v>
      </c>
      <c r="C376" s="26">
        <v>1</v>
      </c>
      <c r="D376" s="26">
        <v>2</v>
      </c>
      <c r="E376" s="25">
        <v>2</v>
      </c>
    </row>
    <row r="377" ht="12.75">
      <c r="B377" s="2"/>
    </row>
    <row r="378" ht="12.75">
      <c r="A378" s="37" t="s">
        <v>513</v>
      </c>
    </row>
    <row r="379" ht="12.75">
      <c r="A379" s="37"/>
    </row>
    <row r="380" spans="1:2" ht="12.75">
      <c r="A380" s="13" t="s">
        <v>233</v>
      </c>
      <c r="B380" s="2"/>
    </row>
    <row r="384" spans="1:2" ht="37.5" customHeight="1">
      <c r="A384" s="72" t="s">
        <v>651</v>
      </c>
      <c r="B384" s="57"/>
    </row>
    <row r="385" spans="1:5" ht="18">
      <c r="A385" s="71"/>
      <c r="B385" s="29" t="s">
        <v>14</v>
      </c>
      <c r="C385" s="29" t="s">
        <v>136</v>
      </c>
      <c r="D385" s="29" t="s">
        <v>303</v>
      </c>
      <c r="E385" s="29" t="s">
        <v>304</v>
      </c>
    </row>
    <row r="386" spans="1:2" ht="18">
      <c r="A386" s="43"/>
      <c r="B386" s="44"/>
    </row>
    <row r="387" spans="1:5" ht="12.75">
      <c r="A387" s="30" t="s">
        <v>228</v>
      </c>
      <c r="B387" s="2">
        <f>SUM(C387:E387)</f>
        <v>23</v>
      </c>
      <c r="C387" s="2">
        <v>10</v>
      </c>
      <c r="D387" s="2">
        <v>13</v>
      </c>
      <c r="E387" s="2">
        <v>0</v>
      </c>
    </row>
    <row r="388" spans="1:5" ht="12.75">
      <c r="A388" s="45" t="s">
        <v>229</v>
      </c>
      <c r="B388" s="2">
        <f>SUM(C388:E388)</f>
        <v>20</v>
      </c>
      <c r="C388" s="7">
        <v>5</v>
      </c>
      <c r="D388" s="7">
        <v>8</v>
      </c>
      <c r="E388" s="24">
        <v>7</v>
      </c>
    </row>
    <row r="389" spans="1:256" ht="12.75">
      <c r="A389" s="33" t="s">
        <v>14</v>
      </c>
      <c r="B389" s="14">
        <f>SUM(C389:E389)</f>
        <v>43</v>
      </c>
      <c r="C389" s="14">
        <f>SUM(C387:C388)</f>
        <v>15</v>
      </c>
      <c r="D389" s="14">
        <f>SUM(D387:D388)</f>
        <v>21</v>
      </c>
      <c r="E389" s="14">
        <f>SUM(E387:E388)</f>
        <v>7</v>
      </c>
      <c r="IV389" s="14"/>
    </row>
    <row r="391" ht="12.75">
      <c r="A391" s="37" t="s">
        <v>652</v>
      </c>
    </row>
    <row r="392" ht="12.75">
      <c r="A392" s="37"/>
    </row>
    <row r="393" ht="12.75">
      <c r="A393" s="13" t="s">
        <v>648</v>
      </c>
    </row>
    <row r="397" ht="37.5" customHeight="1">
      <c r="A397" s="57" t="s">
        <v>635</v>
      </c>
    </row>
    <row r="398" spans="1:2" ht="18">
      <c r="A398" s="10"/>
      <c r="B398" s="11">
        <v>1917</v>
      </c>
    </row>
    <row r="400" spans="1:2" ht="12.75">
      <c r="A400" s="1" t="s">
        <v>407</v>
      </c>
      <c r="B400" s="2">
        <v>146500</v>
      </c>
    </row>
    <row r="401" spans="1:2" ht="12.75">
      <c r="A401" s="5" t="s">
        <v>636</v>
      </c>
      <c r="B401" s="22">
        <v>92000</v>
      </c>
    </row>
    <row r="402" spans="1:2" ht="12.75">
      <c r="A402" s="5" t="s">
        <v>637</v>
      </c>
      <c r="B402" s="7">
        <v>12000</v>
      </c>
    </row>
    <row r="403" spans="1:2" ht="12.75">
      <c r="A403" s="12" t="s">
        <v>14</v>
      </c>
      <c r="B403" s="14">
        <f>SUM(B400:B402)</f>
        <v>250500</v>
      </c>
    </row>
    <row r="405" ht="12.75">
      <c r="A405" s="13" t="s">
        <v>648</v>
      </c>
    </row>
    <row r="409" ht="15.75">
      <c r="A409" s="9" t="s">
        <v>324</v>
      </c>
    </row>
    <row r="410" spans="1:2" ht="18">
      <c r="A410" s="10"/>
      <c r="B410" s="39" t="s">
        <v>516</v>
      </c>
    </row>
    <row r="411" spans="1:2" ht="18">
      <c r="A411" s="43"/>
      <c r="B411" s="44"/>
    </row>
    <row r="412" spans="1:2" ht="12.75">
      <c r="A412" s="30" t="s">
        <v>310</v>
      </c>
      <c r="B412" s="2">
        <f>SUM(B413:B414)</f>
        <v>136</v>
      </c>
    </row>
    <row r="413" spans="1:2" ht="12.75">
      <c r="A413" s="31" t="s">
        <v>228</v>
      </c>
      <c r="B413" s="2">
        <v>125</v>
      </c>
    </row>
    <row r="414" spans="1:2" ht="12.75">
      <c r="A414" s="31" t="s">
        <v>229</v>
      </c>
      <c r="B414" s="2">
        <v>11</v>
      </c>
    </row>
    <row r="415" spans="1:2" ht="12.75">
      <c r="A415" s="30" t="s">
        <v>325</v>
      </c>
      <c r="B415" s="2">
        <v>512</v>
      </c>
    </row>
    <row r="416" spans="1:2" ht="12.75">
      <c r="A416" s="30" t="s">
        <v>326</v>
      </c>
      <c r="B416" s="2"/>
    </row>
    <row r="417" spans="1:2" ht="12.75">
      <c r="A417" s="31" t="s">
        <v>327</v>
      </c>
      <c r="B417" s="2">
        <v>2</v>
      </c>
    </row>
    <row r="418" spans="1:2" ht="12.75">
      <c r="A418" s="31" t="s">
        <v>328</v>
      </c>
      <c r="B418" s="2">
        <v>12</v>
      </c>
    </row>
    <row r="419" spans="1:2" ht="12.75">
      <c r="A419" s="31" t="s">
        <v>329</v>
      </c>
      <c r="B419" s="2">
        <v>23</v>
      </c>
    </row>
    <row r="420" spans="1:2" ht="12.75">
      <c r="A420" s="32" t="s">
        <v>330</v>
      </c>
      <c r="B420" s="22">
        <v>31</v>
      </c>
    </row>
    <row r="421" spans="1:2" ht="12.75">
      <c r="A421" s="32" t="s">
        <v>331</v>
      </c>
      <c r="B421" s="24" t="s">
        <v>293</v>
      </c>
    </row>
    <row r="422" spans="1:2" ht="12.75">
      <c r="A422" s="47" t="s">
        <v>45</v>
      </c>
      <c r="B422" s="25" t="s">
        <v>293</v>
      </c>
    </row>
    <row r="423" ht="12.75">
      <c r="B423" s="2"/>
    </row>
    <row r="424" ht="12.75">
      <c r="A424" s="37" t="s">
        <v>513</v>
      </c>
    </row>
    <row r="425" ht="12.75">
      <c r="A425" s="37"/>
    </row>
    <row r="426" spans="1:2" ht="12.75">
      <c r="A426" s="13" t="s">
        <v>233</v>
      </c>
      <c r="B426" s="2"/>
    </row>
    <row r="430" ht="18.75">
      <c r="A430" s="9" t="s">
        <v>521</v>
      </c>
    </row>
    <row r="431" spans="1:7" ht="39.75">
      <c r="A431" s="10"/>
      <c r="B431" s="39" t="s">
        <v>14</v>
      </c>
      <c r="C431" s="39" t="s">
        <v>452</v>
      </c>
      <c r="D431" s="39" t="s">
        <v>457</v>
      </c>
      <c r="E431" s="39" t="s">
        <v>458</v>
      </c>
      <c r="F431" s="29" t="s">
        <v>459</v>
      </c>
      <c r="G431" s="29" t="s">
        <v>460</v>
      </c>
    </row>
    <row r="432" spans="1:7" ht="18">
      <c r="A432" s="43"/>
      <c r="B432" s="44"/>
      <c r="C432" s="44"/>
      <c r="D432" s="44"/>
      <c r="E432" s="44"/>
      <c r="F432" s="44"/>
      <c r="G432" s="44"/>
    </row>
    <row r="433" spans="1:7" ht="12.75">
      <c r="A433" s="30" t="s">
        <v>334</v>
      </c>
      <c r="B433" s="2">
        <f aca="true" t="shared" si="9" ref="B433:B444">SUM(C433:G433)</f>
        <v>1286</v>
      </c>
      <c r="C433" s="2">
        <v>89</v>
      </c>
      <c r="D433" s="2">
        <v>536</v>
      </c>
      <c r="E433" s="2">
        <v>20</v>
      </c>
      <c r="F433" s="2">
        <v>209</v>
      </c>
      <c r="G433" s="2">
        <v>432</v>
      </c>
    </row>
    <row r="434" spans="1:7" ht="12.75">
      <c r="A434" s="30" t="s">
        <v>345</v>
      </c>
      <c r="B434" s="2">
        <f t="shared" si="9"/>
        <v>749</v>
      </c>
      <c r="C434" s="2">
        <f>SUM(C435:C437)</f>
        <v>89</v>
      </c>
      <c r="D434" s="2">
        <f>SUM(D435:D437)</f>
        <v>222</v>
      </c>
      <c r="E434" s="2">
        <f>SUM(E435:E437)</f>
        <v>15</v>
      </c>
      <c r="F434" s="2">
        <f>SUM(F435:F437)</f>
        <v>94</v>
      </c>
      <c r="G434" s="2">
        <v>329</v>
      </c>
    </row>
    <row r="435" spans="1:7" ht="12.75">
      <c r="A435" s="31" t="s">
        <v>347</v>
      </c>
      <c r="B435" s="2">
        <f t="shared" si="9"/>
        <v>224</v>
      </c>
      <c r="C435" s="2">
        <v>42</v>
      </c>
      <c r="D435" s="2">
        <v>53</v>
      </c>
      <c r="E435" s="23">
        <v>5</v>
      </c>
      <c r="F435" s="2">
        <v>35</v>
      </c>
      <c r="G435" s="2">
        <v>89</v>
      </c>
    </row>
    <row r="436" spans="1:7" ht="12.75">
      <c r="A436" s="31" t="s">
        <v>346</v>
      </c>
      <c r="B436" s="2">
        <f t="shared" si="9"/>
        <v>180</v>
      </c>
      <c r="C436" s="2">
        <v>20</v>
      </c>
      <c r="D436" s="2">
        <v>58</v>
      </c>
      <c r="E436" s="23">
        <v>1</v>
      </c>
      <c r="F436" s="2">
        <v>33</v>
      </c>
      <c r="G436" s="2">
        <v>68</v>
      </c>
    </row>
    <row r="437" spans="1:7" ht="12.75">
      <c r="A437" s="31" t="s">
        <v>306</v>
      </c>
      <c r="B437" s="2">
        <f t="shared" si="9"/>
        <v>347</v>
      </c>
      <c r="C437" s="2">
        <v>27</v>
      </c>
      <c r="D437" s="2">
        <v>111</v>
      </c>
      <c r="E437" s="23">
        <v>9</v>
      </c>
      <c r="F437" s="2">
        <v>26</v>
      </c>
      <c r="G437" s="2">
        <v>174</v>
      </c>
    </row>
    <row r="438" spans="1:7" ht="12.75">
      <c r="A438" s="30" t="s">
        <v>348</v>
      </c>
      <c r="B438" s="2">
        <f t="shared" si="9"/>
        <v>537</v>
      </c>
      <c r="C438" s="23" t="s">
        <v>293</v>
      </c>
      <c r="D438" s="2">
        <v>314</v>
      </c>
      <c r="E438" s="2">
        <v>5</v>
      </c>
      <c r="F438" s="2">
        <v>115</v>
      </c>
      <c r="G438" s="2">
        <v>103</v>
      </c>
    </row>
    <row r="439" spans="1:7" ht="12.75">
      <c r="A439" s="30" t="s">
        <v>349</v>
      </c>
      <c r="B439" s="2">
        <f t="shared" si="9"/>
        <v>1286</v>
      </c>
      <c r="C439" s="2">
        <f>SUM(C440:C441)</f>
        <v>89</v>
      </c>
      <c r="D439" s="2">
        <f>SUM(D440:D441)</f>
        <v>536</v>
      </c>
      <c r="E439" s="2">
        <f>SUM(E440:E441)</f>
        <v>20</v>
      </c>
      <c r="F439" s="2">
        <f>SUM(F440:F441)</f>
        <v>209</v>
      </c>
      <c r="G439" s="2">
        <f>SUM(G440:G441)</f>
        <v>432</v>
      </c>
    </row>
    <row r="440" spans="1:7" ht="12.75">
      <c r="A440" s="32" t="s">
        <v>350</v>
      </c>
      <c r="B440" s="7">
        <f t="shared" si="9"/>
        <v>749</v>
      </c>
      <c r="C440" s="7">
        <v>89</v>
      </c>
      <c r="D440" s="7">
        <v>222</v>
      </c>
      <c r="E440" s="7">
        <v>15</v>
      </c>
      <c r="F440" s="7">
        <v>94</v>
      </c>
      <c r="G440" s="7">
        <v>329</v>
      </c>
    </row>
    <row r="441" spans="1:7" ht="12.75">
      <c r="A441" s="32" t="s">
        <v>351</v>
      </c>
      <c r="B441" s="7">
        <f t="shared" si="9"/>
        <v>537</v>
      </c>
      <c r="C441" s="23" t="s">
        <v>293</v>
      </c>
      <c r="D441" s="22">
        <v>314</v>
      </c>
      <c r="E441" s="22">
        <v>5</v>
      </c>
      <c r="F441" s="22">
        <v>115</v>
      </c>
      <c r="G441" s="22">
        <v>103</v>
      </c>
    </row>
    <row r="442" spans="1:7" ht="12.75">
      <c r="A442" s="45" t="s">
        <v>352</v>
      </c>
      <c r="B442" s="7">
        <f t="shared" si="9"/>
        <v>106</v>
      </c>
      <c r="C442" s="7">
        <f>SUM(C443:C444)</f>
        <v>23</v>
      </c>
      <c r="D442" s="7">
        <f>SUM(D443:D444)</f>
        <v>22</v>
      </c>
      <c r="E442" s="7">
        <f>SUM(E443:E444)</f>
        <v>2</v>
      </c>
      <c r="F442" s="7">
        <f>SUM(F443:F444)</f>
        <v>28</v>
      </c>
      <c r="G442" s="7">
        <f>SUM(G443:G444)</f>
        <v>31</v>
      </c>
    </row>
    <row r="443" spans="1:7" ht="12.75">
      <c r="A443" s="32" t="s">
        <v>353</v>
      </c>
      <c r="B443" s="7">
        <f t="shared" si="9"/>
        <v>52</v>
      </c>
      <c r="C443" s="7">
        <v>13</v>
      </c>
      <c r="D443" s="7">
        <v>11</v>
      </c>
      <c r="E443" s="23">
        <v>1</v>
      </c>
      <c r="F443" s="7">
        <v>10</v>
      </c>
      <c r="G443" s="7">
        <v>17</v>
      </c>
    </row>
    <row r="444" spans="1:7" ht="12.75">
      <c r="A444" s="47" t="s">
        <v>354</v>
      </c>
      <c r="B444" s="14">
        <f t="shared" si="9"/>
        <v>54</v>
      </c>
      <c r="C444" s="26">
        <v>10</v>
      </c>
      <c r="D444" s="26">
        <v>11</v>
      </c>
      <c r="E444" s="25">
        <v>1</v>
      </c>
      <c r="F444" s="26">
        <v>18</v>
      </c>
      <c r="G444" s="26">
        <v>14</v>
      </c>
    </row>
    <row r="445" spans="2:7" ht="12.75">
      <c r="B445" s="2"/>
      <c r="C445" s="2"/>
      <c r="D445" s="2"/>
      <c r="E445" s="2"/>
      <c r="F445" s="2"/>
      <c r="G445" s="2"/>
    </row>
    <row r="446" ht="12.75">
      <c r="A446" s="37" t="s">
        <v>522</v>
      </c>
    </row>
    <row r="447" ht="12.75">
      <c r="A447" s="37" t="s">
        <v>523</v>
      </c>
    </row>
    <row r="448" ht="12.75">
      <c r="A448" s="37" t="s">
        <v>495</v>
      </c>
    </row>
    <row r="449" ht="12.75">
      <c r="A449" s="37" t="s">
        <v>493</v>
      </c>
    </row>
    <row r="450" ht="12.75">
      <c r="A450" s="37" t="s">
        <v>455</v>
      </c>
    </row>
    <row r="451" ht="12.75">
      <c r="A451" s="37" t="s">
        <v>456</v>
      </c>
    </row>
    <row r="452" ht="12.75">
      <c r="A452" s="37"/>
    </row>
    <row r="453" spans="1:7" ht="12.75">
      <c r="A453" s="13" t="s">
        <v>233</v>
      </c>
      <c r="B453" s="2"/>
      <c r="C453" s="2"/>
      <c r="D453" s="2"/>
      <c r="E453" s="2"/>
      <c r="F453" s="2"/>
      <c r="G453" s="2"/>
    </row>
    <row r="457" ht="15.75">
      <c r="A457" s="9" t="s">
        <v>355</v>
      </c>
    </row>
    <row r="458" spans="1:2" ht="18">
      <c r="A458" s="10"/>
      <c r="B458" s="39" t="s">
        <v>516</v>
      </c>
    </row>
    <row r="459" spans="1:2" ht="18">
      <c r="A459" s="43"/>
      <c r="B459" s="44"/>
    </row>
    <row r="460" spans="1:2" ht="12.75">
      <c r="A460" s="30" t="s">
        <v>29</v>
      </c>
      <c r="B460" s="2">
        <f>+B461+B464</f>
        <v>167</v>
      </c>
    </row>
    <row r="461" spans="1:2" ht="12.75">
      <c r="A461" s="31" t="s">
        <v>357</v>
      </c>
      <c r="B461" s="2">
        <f>SUM(B462:B463)</f>
        <v>126</v>
      </c>
    </row>
    <row r="462" spans="1:2" ht="12.75">
      <c r="A462" s="41" t="s">
        <v>228</v>
      </c>
      <c r="B462" s="2">
        <v>125</v>
      </c>
    </row>
    <row r="463" spans="1:2" ht="12.75">
      <c r="A463" s="41" t="s">
        <v>229</v>
      </c>
      <c r="B463" s="23">
        <v>1</v>
      </c>
    </row>
    <row r="464" spans="1:2" ht="12.75">
      <c r="A464" s="32" t="s">
        <v>358</v>
      </c>
      <c r="B464" s="7">
        <f>SUM(B465:B466)</f>
        <v>41</v>
      </c>
    </row>
    <row r="465" spans="1:2" ht="12.75">
      <c r="A465" s="42" t="s">
        <v>228</v>
      </c>
      <c r="B465" s="24">
        <v>41</v>
      </c>
    </row>
    <row r="466" spans="1:2" ht="12.75">
      <c r="A466" s="42" t="s">
        <v>229</v>
      </c>
      <c r="B466" s="24" t="s">
        <v>293</v>
      </c>
    </row>
    <row r="467" spans="1:2" ht="12.75">
      <c r="A467" s="33" t="s">
        <v>359</v>
      </c>
      <c r="B467" s="14">
        <v>167</v>
      </c>
    </row>
    <row r="468" ht="12.75">
      <c r="B468" s="2"/>
    </row>
    <row r="469" ht="12.75">
      <c r="A469" s="37" t="s">
        <v>513</v>
      </c>
    </row>
    <row r="470" ht="12.75">
      <c r="A470" s="37"/>
    </row>
    <row r="471" spans="1:2" ht="12.75">
      <c r="A471" s="13" t="s">
        <v>233</v>
      </c>
      <c r="B471" s="2"/>
    </row>
    <row r="475" ht="15.75">
      <c r="A475" s="9" t="s">
        <v>363</v>
      </c>
    </row>
    <row r="476" spans="1:2" ht="18">
      <c r="A476" s="10"/>
      <c r="B476" s="39" t="s">
        <v>516</v>
      </c>
    </row>
    <row r="477" spans="1:2" ht="18">
      <c r="A477" s="43"/>
      <c r="B477" s="44"/>
    </row>
    <row r="478" spans="1:2" ht="12.75">
      <c r="A478" s="30" t="s">
        <v>29</v>
      </c>
      <c r="B478" s="2">
        <f>+B479</f>
        <v>668</v>
      </c>
    </row>
    <row r="479" spans="1:2" ht="12.75">
      <c r="A479" s="31" t="s">
        <v>357</v>
      </c>
      <c r="B479" s="2">
        <f>SUM(B480:B481)</f>
        <v>668</v>
      </c>
    </row>
    <row r="480" spans="1:2" ht="12.75">
      <c r="A480" s="41" t="s">
        <v>228</v>
      </c>
      <c r="B480" s="2">
        <v>349</v>
      </c>
    </row>
    <row r="481" spans="1:2" ht="12.75">
      <c r="A481" s="41" t="s">
        <v>229</v>
      </c>
      <c r="B481" s="2">
        <v>319</v>
      </c>
    </row>
    <row r="482" spans="1:2" ht="12.75">
      <c r="A482" s="31" t="s">
        <v>358</v>
      </c>
      <c r="B482" s="23" t="s">
        <v>293</v>
      </c>
    </row>
    <row r="483" spans="1:2" ht="12.75">
      <c r="A483" s="41" t="s">
        <v>228</v>
      </c>
      <c r="B483" s="23" t="s">
        <v>293</v>
      </c>
    </row>
    <row r="484" spans="1:2" ht="12.75">
      <c r="A484" s="41" t="s">
        <v>229</v>
      </c>
      <c r="B484" s="23" t="s">
        <v>293</v>
      </c>
    </row>
    <row r="485" spans="1:2" ht="12.75">
      <c r="A485" s="30" t="s">
        <v>359</v>
      </c>
      <c r="B485" s="2">
        <v>668</v>
      </c>
    </row>
    <row r="486" spans="1:2" ht="12.75">
      <c r="A486" s="33" t="s">
        <v>150</v>
      </c>
      <c r="B486" s="25">
        <v>20</v>
      </c>
    </row>
    <row r="487" ht="12.75">
      <c r="B487" s="2"/>
    </row>
    <row r="488" ht="12.75">
      <c r="A488" s="37" t="s">
        <v>513</v>
      </c>
    </row>
    <row r="489" ht="12.75">
      <c r="A489" s="37"/>
    </row>
    <row r="490" spans="1:2" ht="12.75">
      <c r="A490" s="13" t="s">
        <v>233</v>
      </c>
      <c r="B490" s="2"/>
    </row>
    <row r="494" ht="34.5">
      <c r="A494" s="9" t="s">
        <v>524</v>
      </c>
    </row>
    <row r="495" spans="1:7" ht="76.5">
      <c r="A495" s="10"/>
      <c r="B495" s="11" t="s">
        <v>14</v>
      </c>
      <c r="C495" s="29" t="s">
        <v>244</v>
      </c>
      <c r="D495" s="29" t="s">
        <v>208</v>
      </c>
      <c r="E495" s="29" t="s">
        <v>209</v>
      </c>
      <c r="F495" s="29" t="s">
        <v>210</v>
      </c>
      <c r="G495" s="29" t="s">
        <v>525</v>
      </c>
    </row>
    <row r="497" spans="1:7" ht="12.75">
      <c r="A497" s="1" t="s">
        <v>213</v>
      </c>
      <c r="B497" s="1">
        <f aca="true" t="shared" si="10" ref="B497:B523">SUM(C497:H497)</f>
        <v>523</v>
      </c>
      <c r="C497" s="1">
        <f>+C498+C501</f>
        <v>301</v>
      </c>
      <c r="D497" s="1">
        <f>+D498+D501</f>
        <v>78</v>
      </c>
      <c r="E497" s="1">
        <f>+E498+E501</f>
        <v>48</v>
      </c>
      <c r="F497" s="1">
        <f>+F498+F501</f>
        <v>56</v>
      </c>
      <c r="G497" s="1">
        <f>+G498+G501</f>
        <v>40</v>
      </c>
    </row>
    <row r="498" spans="1:7" ht="12.75">
      <c r="A498" s="1" t="s">
        <v>117</v>
      </c>
      <c r="B498" s="1">
        <f t="shared" si="10"/>
        <v>224</v>
      </c>
      <c r="C498" s="1">
        <f>+C499+C500</f>
        <v>95</v>
      </c>
      <c r="D498" s="1">
        <f>+D499+D500</f>
        <v>35</v>
      </c>
      <c r="E498" s="1">
        <f>+E499+E500</f>
        <v>48</v>
      </c>
      <c r="F498" s="1">
        <f>+F499+F500</f>
        <v>6</v>
      </c>
      <c r="G498" s="1">
        <f>+G499+G500</f>
        <v>40</v>
      </c>
    </row>
    <row r="499" spans="1:7" ht="12.75">
      <c r="A499" s="1" t="s">
        <v>118</v>
      </c>
      <c r="B499" s="1">
        <f t="shared" si="10"/>
        <v>152</v>
      </c>
      <c r="C499" s="1">
        <v>65</v>
      </c>
      <c r="D499" s="1">
        <v>20</v>
      </c>
      <c r="E499" s="1">
        <v>27</v>
      </c>
      <c r="F499" s="1">
        <v>0</v>
      </c>
      <c r="G499" s="1">
        <v>40</v>
      </c>
    </row>
    <row r="500" spans="1:7" ht="12.75">
      <c r="A500" s="1" t="s">
        <v>119</v>
      </c>
      <c r="B500" s="1">
        <f t="shared" si="10"/>
        <v>72</v>
      </c>
      <c r="C500" s="1">
        <v>30</v>
      </c>
      <c r="D500" s="1">
        <v>15</v>
      </c>
      <c r="E500" s="1">
        <v>21</v>
      </c>
      <c r="F500" s="1">
        <v>6</v>
      </c>
      <c r="G500" s="1">
        <v>0</v>
      </c>
    </row>
    <row r="501" spans="1:7" ht="12.75">
      <c r="A501" s="1" t="s">
        <v>120</v>
      </c>
      <c r="B501" s="1">
        <f t="shared" si="10"/>
        <v>299</v>
      </c>
      <c r="C501" s="1">
        <f>+C502+C503</f>
        <v>206</v>
      </c>
      <c r="D501" s="1">
        <f>+D502+D503</f>
        <v>43</v>
      </c>
      <c r="E501" s="1">
        <f>+E502+E503</f>
        <v>0</v>
      </c>
      <c r="F501" s="1">
        <f>+F502+F503</f>
        <v>50</v>
      </c>
      <c r="G501" s="1">
        <f>+G502+G503</f>
        <v>0</v>
      </c>
    </row>
    <row r="502" spans="1:7" ht="12.75">
      <c r="A502" s="1" t="s">
        <v>118</v>
      </c>
      <c r="B502" s="1">
        <f t="shared" si="10"/>
        <v>167</v>
      </c>
      <c r="C502" s="1">
        <v>136</v>
      </c>
      <c r="D502" s="1">
        <v>25</v>
      </c>
      <c r="E502" s="1">
        <v>0</v>
      </c>
      <c r="F502" s="1">
        <v>6</v>
      </c>
      <c r="G502" s="1">
        <v>0</v>
      </c>
    </row>
    <row r="503" spans="1:7" ht="12.75">
      <c r="A503" s="1" t="s">
        <v>119</v>
      </c>
      <c r="B503" s="1">
        <f t="shared" si="10"/>
        <v>132</v>
      </c>
      <c r="C503" s="1">
        <v>70</v>
      </c>
      <c r="D503" s="1">
        <v>18</v>
      </c>
      <c r="E503" s="1">
        <v>0</v>
      </c>
      <c r="F503" s="1">
        <v>44</v>
      </c>
      <c r="G503" s="1">
        <v>0</v>
      </c>
    </row>
    <row r="504" spans="1:7" ht="12.75">
      <c r="A504" s="1" t="s">
        <v>11</v>
      </c>
      <c r="B504" s="1">
        <f t="shared" si="10"/>
        <v>56</v>
      </c>
      <c r="C504" s="1">
        <f>+C505+C508</f>
        <v>33</v>
      </c>
      <c r="D504" s="1">
        <f>+D505+D508</f>
        <v>6</v>
      </c>
      <c r="E504" s="1">
        <f>+E505+E508</f>
        <v>8</v>
      </c>
      <c r="F504" s="1">
        <f>+F505+F508</f>
        <v>5</v>
      </c>
      <c r="G504" s="1">
        <f>+G505+G508</f>
        <v>4</v>
      </c>
    </row>
    <row r="505" spans="1:7" ht="12.75">
      <c r="A505" s="1" t="s">
        <v>214</v>
      </c>
      <c r="B505" s="1">
        <f t="shared" si="10"/>
        <v>32</v>
      </c>
      <c r="C505" s="1">
        <f>+C506+C507</f>
        <v>15</v>
      </c>
      <c r="D505" s="1">
        <f>+D506+D507</f>
        <v>4</v>
      </c>
      <c r="E505" s="1">
        <f>+E506+E507</f>
        <v>8</v>
      </c>
      <c r="F505" s="1">
        <f>+F506+F507</f>
        <v>1</v>
      </c>
      <c r="G505" s="1">
        <f>+G506+G507</f>
        <v>4</v>
      </c>
    </row>
    <row r="506" spans="1:7" ht="12.75">
      <c r="A506" s="1" t="s">
        <v>118</v>
      </c>
      <c r="B506" s="1">
        <f t="shared" si="10"/>
        <v>22</v>
      </c>
      <c r="C506" s="1">
        <v>9</v>
      </c>
      <c r="D506" s="1">
        <v>2</v>
      </c>
      <c r="E506" s="1">
        <v>7</v>
      </c>
      <c r="F506" s="1">
        <v>0</v>
      </c>
      <c r="G506" s="1">
        <v>4</v>
      </c>
    </row>
    <row r="507" spans="1:7" ht="12.75">
      <c r="A507" s="1" t="s">
        <v>119</v>
      </c>
      <c r="B507" s="1">
        <f t="shared" si="10"/>
        <v>10</v>
      </c>
      <c r="C507" s="1">
        <v>6</v>
      </c>
      <c r="D507" s="1">
        <v>2</v>
      </c>
      <c r="E507" s="1">
        <v>1</v>
      </c>
      <c r="F507" s="1">
        <v>1</v>
      </c>
      <c r="G507" s="1">
        <v>0</v>
      </c>
    </row>
    <row r="508" spans="1:7" ht="12.75">
      <c r="A508" s="1" t="s">
        <v>215</v>
      </c>
      <c r="B508" s="1">
        <f t="shared" si="10"/>
        <v>24</v>
      </c>
      <c r="C508" s="1">
        <f>+C509+C510</f>
        <v>18</v>
      </c>
      <c r="D508" s="1">
        <f>+D509+D510</f>
        <v>2</v>
      </c>
      <c r="E508" s="1">
        <f>+E509+E510</f>
        <v>0</v>
      </c>
      <c r="F508" s="1">
        <f>+F509+F510</f>
        <v>4</v>
      </c>
      <c r="G508" s="1">
        <f>+G509+G510</f>
        <v>0</v>
      </c>
    </row>
    <row r="509" spans="1:7" ht="12.75">
      <c r="A509" s="1" t="s">
        <v>118</v>
      </c>
      <c r="B509" s="1">
        <f t="shared" si="10"/>
        <v>13</v>
      </c>
      <c r="C509" s="1">
        <v>12</v>
      </c>
      <c r="D509" s="1">
        <v>1</v>
      </c>
      <c r="E509" s="1">
        <v>0</v>
      </c>
      <c r="F509" s="1">
        <v>0</v>
      </c>
      <c r="G509" s="1">
        <v>0</v>
      </c>
    </row>
    <row r="510" spans="1:7" ht="12.75">
      <c r="A510" s="1" t="s">
        <v>119</v>
      </c>
      <c r="B510" s="1">
        <f t="shared" si="10"/>
        <v>11</v>
      </c>
      <c r="C510" s="1">
        <v>6</v>
      </c>
      <c r="D510" s="1">
        <v>1</v>
      </c>
      <c r="E510" s="1">
        <v>0</v>
      </c>
      <c r="F510" s="1">
        <v>4</v>
      </c>
      <c r="G510" s="1">
        <v>0</v>
      </c>
    </row>
    <row r="511" spans="1:7" ht="12.75">
      <c r="A511" s="1" t="s">
        <v>216</v>
      </c>
      <c r="B511" s="1">
        <f t="shared" si="10"/>
        <v>42</v>
      </c>
      <c r="C511" s="1">
        <f>+C512+C515</f>
        <v>27</v>
      </c>
      <c r="D511" s="1">
        <f>+D512+D515</f>
        <v>4</v>
      </c>
      <c r="E511" s="1">
        <f>+E512+E515</f>
        <v>3</v>
      </c>
      <c r="F511" s="1">
        <f>+F512+F515</f>
        <v>7</v>
      </c>
      <c r="G511" s="1">
        <f>+G512+G515</f>
        <v>1</v>
      </c>
    </row>
    <row r="512" spans="1:7" ht="12.75">
      <c r="A512" s="1" t="s">
        <v>214</v>
      </c>
      <c r="B512" s="1">
        <f t="shared" si="10"/>
        <v>15</v>
      </c>
      <c r="C512" s="1">
        <f>+C513+C514</f>
        <v>8</v>
      </c>
      <c r="D512" s="1">
        <f>+D513+D514</f>
        <v>2</v>
      </c>
      <c r="E512" s="1">
        <f>+E513+E514</f>
        <v>3</v>
      </c>
      <c r="F512" s="1">
        <f>+F513+F514</f>
        <v>1</v>
      </c>
      <c r="G512" s="1">
        <f>+G513+G514</f>
        <v>1</v>
      </c>
    </row>
    <row r="513" spans="1:7" ht="12.75">
      <c r="A513" s="1" t="s">
        <v>118</v>
      </c>
      <c r="B513" s="1">
        <f t="shared" si="10"/>
        <v>11</v>
      </c>
      <c r="C513" s="1">
        <v>7</v>
      </c>
      <c r="D513" s="1">
        <v>1</v>
      </c>
      <c r="E513" s="1">
        <v>2</v>
      </c>
      <c r="F513" s="1">
        <v>0</v>
      </c>
      <c r="G513" s="1">
        <v>1</v>
      </c>
    </row>
    <row r="514" spans="1:7" ht="12.75">
      <c r="A514" s="1" t="s">
        <v>119</v>
      </c>
      <c r="B514" s="1">
        <f t="shared" si="10"/>
        <v>4</v>
      </c>
      <c r="C514" s="1">
        <v>1</v>
      </c>
      <c r="D514" s="1">
        <v>1</v>
      </c>
      <c r="E514" s="1">
        <v>1</v>
      </c>
      <c r="F514" s="1">
        <v>1</v>
      </c>
      <c r="G514" s="1">
        <v>0</v>
      </c>
    </row>
    <row r="515" spans="1:7" ht="12.75">
      <c r="A515" s="1" t="s">
        <v>215</v>
      </c>
      <c r="B515" s="1">
        <f t="shared" si="10"/>
        <v>27</v>
      </c>
      <c r="C515" s="1">
        <f>+C516+C517</f>
        <v>19</v>
      </c>
      <c r="D515" s="1">
        <f>+D516+D517</f>
        <v>2</v>
      </c>
      <c r="E515" s="1">
        <v>0</v>
      </c>
      <c r="F515" s="1">
        <f>+F516+F517</f>
        <v>6</v>
      </c>
      <c r="G515" s="1">
        <f>+G516+G517</f>
        <v>0</v>
      </c>
    </row>
    <row r="516" spans="1:7" ht="12.75">
      <c r="A516" s="1" t="s">
        <v>118</v>
      </c>
      <c r="B516" s="1">
        <f t="shared" si="10"/>
        <v>15</v>
      </c>
      <c r="C516" s="1">
        <v>13</v>
      </c>
      <c r="D516" s="1">
        <v>2</v>
      </c>
      <c r="E516" s="1">
        <v>0</v>
      </c>
      <c r="F516" s="1">
        <v>0</v>
      </c>
      <c r="G516" s="1">
        <v>0</v>
      </c>
    </row>
    <row r="517" spans="1:7" ht="12.75">
      <c r="A517" s="1" t="s">
        <v>119</v>
      </c>
      <c r="B517" s="1">
        <f t="shared" si="10"/>
        <v>12</v>
      </c>
      <c r="C517" s="1">
        <v>6</v>
      </c>
      <c r="D517" s="1">
        <v>0</v>
      </c>
      <c r="E517" s="1">
        <v>0</v>
      </c>
      <c r="F517" s="1">
        <v>6</v>
      </c>
      <c r="G517" s="1">
        <v>0</v>
      </c>
    </row>
    <row r="518" spans="1:7" ht="12.75">
      <c r="A518" s="1" t="s">
        <v>217</v>
      </c>
      <c r="B518" s="2">
        <f t="shared" si="10"/>
        <v>183753.2</v>
      </c>
      <c r="C518" s="2">
        <f>SUM(C519:C521)</f>
        <v>153250</v>
      </c>
      <c r="D518" s="2">
        <f>SUM(D519:D521)</f>
        <v>3000</v>
      </c>
      <c r="E518" s="2">
        <f>SUM(E519:E521)</f>
        <v>0</v>
      </c>
      <c r="F518" s="2">
        <v>0</v>
      </c>
      <c r="G518" s="51">
        <f>SUM(G519:G521)</f>
        <v>27503.2</v>
      </c>
    </row>
    <row r="519" spans="1:7" ht="12.75">
      <c r="A519" s="1" t="s">
        <v>218</v>
      </c>
      <c r="B519" s="2">
        <f t="shared" si="10"/>
        <v>180753.2</v>
      </c>
      <c r="C519" s="2">
        <v>153250</v>
      </c>
      <c r="D519" s="2">
        <v>0</v>
      </c>
      <c r="E519" s="2">
        <v>0</v>
      </c>
      <c r="F519" s="2">
        <v>0</v>
      </c>
      <c r="G519" s="51">
        <v>27503.2</v>
      </c>
    </row>
    <row r="520" spans="1:7" ht="12.75">
      <c r="A520" s="1" t="s">
        <v>219</v>
      </c>
      <c r="B520" s="2">
        <f t="shared" si="10"/>
        <v>0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</row>
    <row r="521" spans="1:7" ht="12.75">
      <c r="A521" s="1" t="s">
        <v>220</v>
      </c>
      <c r="B521" s="2">
        <f t="shared" si="10"/>
        <v>3000</v>
      </c>
      <c r="C521" s="2">
        <v>0</v>
      </c>
      <c r="D521" s="2">
        <v>3000</v>
      </c>
      <c r="E521" s="2">
        <v>0</v>
      </c>
      <c r="F521" s="2">
        <v>0</v>
      </c>
      <c r="G521" s="2">
        <v>0</v>
      </c>
    </row>
    <row r="522" spans="1:7" ht="12.75">
      <c r="A522" s="1" t="s">
        <v>221</v>
      </c>
      <c r="B522" s="2">
        <f t="shared" si="10"/>
        <v>0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</row>
    <row r="523" spans="1:7" ht="12.75">
      <c r="A523" s="12" t="s">
        <v>56</v>
      </c>
      <c r="B523" s="14">
        <f t="shared" si="10"/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</row>
    <row r="525" ht="12.75">
      <c r="A525" s="37" t="s">
        <v>513</v>
      </c>
    </row>
    <row r="526" ht="12.75">
      <c r="A526" s="37"/>
    </row>
    <row r="527" ht="12.75">
      <c r="A527" s="13" t="s">
        <v>233</v>
      </c>
    </row>
    <row r="531" ht="15.75">
      <c r="A531" s="9" t="s">
        <v>369</v>
      </c>
    </row>
    <row r="532" spans="1:2" ht="18">
      <c r="A532" s="10"/>
      <c r="B532" s="39" t="s">
        <v>516</v>
      </c>
    </row>
    <row r="533" spans="1:2" ht="18">
      <c r="A533" s="43"/>
      <c r="B533" s="44"/>
    </row>
    <row r="534" spans="1:2" ht="12.75">
      <c r="A534" s="30" t="s">
        <v>79</v>
      </c>
      <c r="B534" s="2"/>
    </row>
    <row r="535" spans="1:2" ht="12.75">
      <c r="A535" s="31" t="s">
        <v>372</v>
      </c>
      <c r="B535" s="2">
        <v>177</v>
      </c>
    </row>
    <row r="536" spans="1:2" ht="12.75">
      <c r="A536" s="31" t="s">
        <v>306</v>
      </c>
      <c r="B536" s="2">
        <v>45</v>
      </c>
    </row>
    <row r="537" spans="1:2" ht="12.75">
      <c r="A537" s="31" t="s">
        <v>373</v>
      </c>
      <c r="B537" s="2">
        <v>132</v>
      </c>
    </row>
    <row r="538" spans="1:2" ht="12.75">
      <c r="A538" s="30" t="s">
        <v>374</v>
      </c>
      <c r="B538" s="2">
        <v>280</v>
      </c>
    </row>
    <row r="539" spans="1:2" ht="12.75">
      <c r="A539" s="30" t="s">
        <v>37</v>
      </c>
      <c r="B539" s="2"/>
    </row>
    <row r="540" spans="1:2" ht="12.75">
      <c r="A540" s="31" t="s">
        <v>375</v>
      </c>
      <c r="B540" s="2">
        <v>12</v>
      </c>
    </row>
    <row r="541" spans="1:2" ht="12.75">
      <c r="A541" s="31" t="s">
        <v>376</v>
      </c>
      <c r="B541" s="2">
        <v>232</v>
      </c>
    </row>
    <row r="542" spans="1:2" ht="12.75">
      <c r="A542" s="32" t="s">
        <v>306</v>
      </c>
      <c r="B542" s="7">
        <v>248</v>
      </c>
    </row>
    <row r="543" spans="1:2" ht="12.75">
      <c r="A543" s="32" t="s">
        <v>377</v>
      </c>
      <c r="B543" s="24">
        <v>29</v>
      </c>
    </row>
    <row r="544" spans="1:2" ht="12.75">
      <c r="A544" s="33" t="s">
        <v>378</v>
      </c>
      <c r="B544" s="25">
        <v>31</v>
      </c>
    </row>
    <row r="545" ht="12.75">
      <c r="B545" s="2"/>
    </row>
    <row r="546" ht="12.75">
      <c r="A546" s="37" t="s">
        <v>513</v>
      </c>
    </row>
    <row r="547" ht="12.75">
      <c r="A547" s="37"/>
    </row>
    <row r="548" spans="1:2" ht="12.75">
      <c r="A548" s="13" t="s">
        <v>233</v>
      </c>
      <c r="B548" s="2"/>
    </row>
    <row r="552" ht="15.75">
      <c r="A552" s="9" t="s">
        <v>383</v>
      </c>
    </row>
    <row r="553" spans="1:2" ht="18">
      <c r="A553" s="10"/>
      <c r="B553" s="39" t="s">
        <v>516</v>
      </c>
    </row>
    <row r="554" spans="1:2" ht="18">
      <c r="A554" s="43"/>
      <c r="B554" s="44"/>
    </row>
    <row r="555" spans="1:2" ht="12.75">
      <c r="A555" s="30" t="s">
        <v>79</v>
      </c>
      <c r="B555" s="2"/>
    </row>
    <row r="556" spans="1:2" ht="12.75">
      <c r="A556" s="31" t="s">
        <v>372</v>
      </c>
      <c r="B556" s="2">
        <v>81</v>
      </c>
    </row>
    <row r="557" spans="1:2" ht="12.75">
      <c r="A557" s="31" t="s">
        <v>306</v>
      </c>
      <c r="B557" s="2">
        <v>16</v>
      </c>
    </row>
    <row r="558" spans="1:2" ht="12.75">
      <c r="A558" s="31" t="s">
        <v>373</v>
      </c>
      <c r="B558" s="2">
        <v>65</v>
      </c>
    </row>
    <row r="559" spans="1:2" ht="12.75">
      <c r="A559" s="30" t="s">
        <v>374</v>
      </c>
      <c r="B559" s="2">
        <v>68</v>
      </c>
    </row>
    <row r="560" spans="1:2" ht="12.75">
      <c r="A560" s="30" t="s">
        <v>37</v>
      </c>
      <c r="B560" s="2">
        <f>+B561+B564</f>
        <v>85</v>
      </c>
    </row>
    <row r="561" spans="1:2" ht="12.75">
      <c r="A561" s="31" t="s">
        <v>384</v>
      </c>
      <c r="B561" s="2">
        <f>SUM(B562:B563)</f>
        <v>67</v>
      </c>
    </row>
    <row r="562" spans="1:2" ht="12.75">
      <c r="A562" s="41" t="s">
        <v>306</v>
      </c>
      <c r="B562" s="2">
        <v>49</v>
      </c>
    </row>
    <row r="563" spans="1:2" ht="12.75">
      <c r="A563" s="41" t="s">
        <v>362</v>
      </c>
      <c r="B563" s="2">
        <v>18</v>
      </c>
    </row>
    <row r="564" spans="1:2" ht="12.75">
      <c r="A564" s="31" t="s">
        <v>385</v>
      </c>
      <c r="B564" s="2">
        <f>SUM(B565:B566)</f>
        <v>18</v>
      </c>
    </row>
    <row r="565" spans="1:2" ht="12.75">
      <c r="A565" s="41" t="s">
        <v>306</v>
      </c>
      <c r="B565" s="2">
        <v>11</v>
      </c>
    </row>
    <row r="566" spans="1:2" ht="12.75">
      <c r="A566" s="41" t="s">
        <v>362</v>
      </c>
      <c r="B566" s="2">
        <v>7</v>
      </c>
    </row>
    <row r="567" spans="1:2" ht="12.75">
      <c r="A567" s="30" t="s">
        <v>386</v>
      </c>
      <c r="B567" s="2">
        <f>SUM(B568:B570)</f>
        <v>61</v>
      </c>
    </row>
    <row r="568" spans="1:2" ht="12.75">
      <c r="A568" s="31" t="s">
        <v>347</v>
      </c>
      <c r="B568" s="24" t="s">
        <v>293</v>
      </c>
    </row>
    <row r="569" spans="1:2" ht="12.75">
      <c r="A569" s="31" t="s">
        <v>375</v>
      </c>
      <c r="B569" s="24" t="s">
        <v>293</v>
      </c>
    </row>
    <row r="570" spans="1:2" ht="12.75">
      <c r="A570" s="31" t="s">
        <v>376</v>
      </c>
      <c r="B570" s="7">
        <v>61</v>
      </c>
    </row>
    <row r="571" spans="1:2" ht="12.75">
      <c r="A571" s="33" t="s">
        <v>78</v>
      </c>
      <c r="B571" s="25">
        <v>27</v>
      </c>
    </row>
    <row r="572" ht="12.75">
      <c r="B572" s="2"/>
    </row>
    <row r="573" ht="12.75">
      <c r="A573" s="37" t="s">
        <v>513</v>
      </c>
    </row>
    <row r="574" ht="12.75">
      <c r="A574" s="37"/>
    </row>
    <row r="575" spans="1:2" ht="12.75">
      <c r="A575" s="13" t="s">
        <v>233</v>
      </c>
      <c r="B575" s="2"/>
    </row>
    <row r="579" ht="18.75">
      <c r="A579" s="9" t="s">
        <v>526</v>
      </c>
    </row>
    <row r="580" spans="1:3" ht="18">
      <c r="A580" s="10"/>
      <c r="B580" s="39" t="s">
        <v>480</v>
      </c>
      <c r="C580" s="39" t="s">
        <v>481</v>
      </c>
    </row>
    <row r="581" spans="1:3" ht="18">
      <c r="A581" s="43"/>
      <c r="B581" s="44"/>
      <c r="C581" s="44"/>
    </row>
    <row r="582" spans="1:3" ht="14.25">
      <c r="A582" s="30" t="s">
        <v>528</v>
      </c>
      <c r="B582" s="2"/>
      <c r="C582" s="2"/>
    </row>
    <row r="583" spans="1:3" ht="12.75">
      <c r="A583" s="31" t="s">
        <v>475</v>
      </c>
      <c r="B583" s="2"/>
      <c r="C583" s="2"/>
    </row>
    <row r="584" spans="1:3" ht="12.75">
      <c r="A584" s="41" t="s">
        <v>30</v>
      </c>
      <c r="B584" s="2">
        <v>60</v>
      </c>
      <c r="C584" s="24" t="s">
        <v>293</v>
      </c>
    </row>
    <row r="585" spans="1:3" ht="12.75">
      <c r="A585" s="41" t="s">
        <v>306</v>
      </c>
      <c r="B585" s="2">
        <v>18</v>
      </c>
      <c r="C585" s="2">
        <v>12</v>
      </c>
    </row>
    <row r="586" spans="1:3" ht="12.75">
      <c r="A586" s="41" t="s">
        <v>396</v>
      </c>
      <c r="B586" s="2">
        <v>41</v>
      </c>
      <c r="C586" s="2">
        <v>29</v>
      </c>
    </row>
    <row r="587" spans="1:3" ht="12.75">
      <c r="A587" s="31" t="s">
        <v>476</v>
      </c>
      <c r="B587" s="2"/>
      <c r="C587" s="2"/>
    </row>
    <row r="588" spans="1:3" ht="12.75">
      <c r="A588" s="41" t="s">
        <v>30</v>
      </c>
      <c r="B588" s="2">
        <v>34</v>
      </c>
      <c r="C588" s="24" t="s">
        <v>293</v>
      </c>
    </row>
    <row r="589" spans="1:3" ht="12.75">
      <c r="A589" s="41" t="s">
        <v>306</v>
      </c>
      <c r="B589" s="2">
        <v>10</v>
      </c>
      <c r="C589" s="2">
        <v>10</v>
      </c>
    </row>
    <row r="590" spans="1:3" ht="12.75">
      <c r="A590" s="42" t="s">
        <v>396</v>
      </c>
      <c r="B590" s="7">
        <v>24</v>
      </c>
      <c r="C590" s="7">
        <v>14</v>
      </c>
    </row>
    <row r="591" spans="1:3" ht="12.75">
      <c r="A591" s="31" t="s">
        <v>477</v>
      </c>
      <c r="B591" s="7"/>
      <c r="C591" s="7"/>
    </row>
    <row r="592" spans="1:3" ht="12.75">
      <c r="A592" s="41" t="s">
        <v>30</v>
      </c>
      <c r="B592" s="7">
        <v>46</v>
      </c>
      <c r="C592" s="24" t="s">
        <v>293</v>
      </c>
    </row>
    <row r="593" spans="1:3" ht="12.75">
      <c r="A593" s="42" t="s">
        <v>306</v>
      </c>
      <c r="B593" s="7">
        <v>14</v>
      </c>
      <c r="C593" s="7">
        <v>8</v>
      </c>
    </row>
    <row r="594" spans="1:3" ht="12.75">
      <c r="A594" s="42" t="s">
        <v>396</v>
      </c>
      <c r="B594" s="7">
        <v>32</v>
      </c>
      <c r="C594" s="7">
        <v>24</v>
      </c>
    </row>
    <row r="595" spans="1:3" ht="12.75">
      <c r="A595" s="31" t="s">
        <v>478</v>
      </c>
      <c r="B595" s="24"/>
      <c r="C595" s="24"/>
    </row>
    <row r="596" spans="1:3" ht="12.75">
      <c r="A596" s="41" t="s">
        <v>30</v>
      </c>
      <c r="B596" s="7">
        <v>48</v>
      </c>
      <c r="C596" s="24" t="s">
        <v>293</v>
      </c>
    </row>
    <row r="597" spans="1:3" ht="12.75">
      <c r="A597" s="42" t="s">
        <v>306</v>
      </c>
      <c r="B597" s="7">
        <v>6</v>
      </c>
      <c r="C597" s="7">
        <v>20</v>
      </c>
    </row>
    <row r="598" spans="1:3" ht="12.75">
      <c r="A598" s="42" t="s">
        <v>396</v>
      </c>
      <c r="B598" s="24">
        <v>42</v>
      </c>
      <c r="C598" s="24">
        <v>22</v>
      </c>
    </row>
    <row r="599" spans="1:3" ht="14.25">
      <c r="A599" s="30" t="s">
        <v>549</v>
      </c>
      <c r="B599" s="2"/>
      <c r="C599" s="2"/>
    </row>
    <row r="600" spans="1:3" ht="12.75">
      <c r="A600" s="31" t="s">
        <v>389</v>
      </c>
      <c r="B600" s="2"/>
      <c r="C600" s="2"/>
    </row>
    <row r="601" spans="1:3" ht="12.75">
      <c r="A601" s="41" t="s">
        <v>30</v>
      </c>
      <c r="B601" s="2">
        <v>12</v>
      </c>
      <c r="C601" s="24" t="s">
        <v>293</v>
      </c>
    </row>
    <row r="602" spans="1:3" ht="12.75">
      <c r="A602" s="41" t="s">
        <v>306</v>
      </c>
      <c r="B602" s="2">
        <v>9</v>
      </c>
      <c r="C602" s="2">
        <v>3</v>
      </c>
    </row>
    <row r="603" spans="1:3" ht="12.75">
      <c r="A603" s="41" t="s">
        <v>396</v>
      </c>
      <c r="B603" s="2">
        <v>3</v>
      </c>
      <c r="C603" s="24" t="s">
        <v>293</v>
      </c>
    </row>
    <row r="604" spans="1:3" ht="12.75">
      <c r="A604" s="31" t="s">
        <v>390</v>
      </c>
      <c r="B604" s="2"/>
      <c r="C604" s="2"/>
    </row>
    <row r="605" spans="1:3" ht="12.75">
      <c r="A605" s="41" t="s">
        <v>30</v>
      </c>
      <c r="B605" s="2">
        <v>10</v>
      </c>
      <c r="C605" s="24" t="s">
        <v>293</v>
      </c>
    </row>
    <row r="606" spans="1:3" ht="12.75">
      <c r="A606" s="41" t="s">
        <v>306</v>
      </c>
      <c r="B606" s="2">
        <v>4</v>
      </c>
      <c r="C606" s="24">
        <v>4</v>
      </c>
    </row>
    <row r="607" spans="1:3" ht="12.75">
      <c r="A607" s="42" t="s">
        <v>396</v>
      </c>
      <c r="B607" s="24">
        <v>6</v>
      </c>
      <c r="C607" s="24">
        <v>2</v>
      </c>
    </row>
    <row r="608" spans="1:3" ht="12.75">
      <c r="A608" s="31" t="s">
        <v>391</v>
      </c>
      <c r="B608" s="7"/>
      <c r="C608" s="7"/>
    </row>
    <row r="609" spans="1:3" ht="12.75">
      <c r="A609" s="41" t="s">
        <v>30</v>
      </c>
      <c r="B609" s="7">
        <v>9</v>
      </c>
      <c r="C609" s="24" t="s">
        <v>293</v>
      </c>
    </row>
    <row r="610" spans="1:3" ht="12.75">
      <c r="A610" s="42" t="s">
        <v>306</v>
      </c>
      <c r="B610" s="7">
        <v>8</v>
      </c>
      <c r="C610" s="24" t="s">
        <v>293</v>
      </c>
    </row>
    <row r="611" spans="1:3" ht="12.75">
      <c r="A611" s="42" t="s">
        <v>396</v>
      </c>
      <c r="B611" s="24">
        <v>1</v>
      </c>
      <c r="C611" s="24">
        <v>1</v>
      </c>
    </row>
    <row r="612" spans="1:3" ht="12.75">
      <c r="A612" s="31" t="s">
        <v>392</v>
      </c>
      <c r="B612" s="24"/>
      <c r="C612" s="24"/>
    </row>
    <row r="613" spans="1:3" ht="12.75">
      <c r="A613" s="41" t="s">
        <v>30</v>
      </c>
      <c r="B613" s="7">
        <v>11</v>
      </c>
      <c r="C613" s="24" t="s">
        <v>293</v>
      </c>
    </row>
    <row r="614" spans="1:3" ht="12.75">
      <c r="A614" s="42" t="s">
        <v>306</v>
      </c>
      <c r="B614" s="7">
        <v>9</v>
      </c>
      <c r="C614" s="24" t="s">
        <v>293</v>
      </c>
    </row>
    <row r="615" spans="1:3" ht="12.75">
      <c r="A615" s="42" t="s">
        <v>396</v>
      </c>
      <c r="B615" s="24">
        <v>2</v>
      </c>
      <c r="C615" s="24">
        <v>2</v>
      </c>
    </row>
    <row r="616" spans="1:3" ht="12.75">
      <c r="A616" s="31" t="s">
        <v>393</v>
      </c>
      <c r="B616" s="24"/>
      <c r="C616" s="24"/>
    </row>
    <row r="617" spans="1:3" ht="12.75">
      <c r="A617" s="41" t="s">
        <v>30</v>
      </c>
      <c r="B617" s="7">
        <v>6</v>
      </c>
      <c r="C617" s="24" t="s">
        <v>293</v>
      </c>
    </row>
    <row r="618" spans="1:3" ht="12.75">
      <c r="A618" s="42" t="s">
        <v>306</v>
      </c>
      <c r="B618" s="7">
        <v>5</v>
      </c>
      <c r="C618" s="24" t="s">
        <v>293</v>
      </c>
    </row>
    <row r="619" spans="1:3" ht="12.75">
      <c r="A619" s="42" t="s">
        <v>396</v>
      </c>
      <c r="B619" s="24">
        <v>1</v>
      </c>
      <c r="C619" s="24">
        <v>1</v>
      </c>
    </row>
    <row r="620" spans="1:3" ht="12.75">
      <c r="A620" s="33" t="s">
        <v>273</v>
      </c>
      <c r="B620" s="25">
        <v>48</v>
      </c>
      <c r="C620" s="25" t="s">
        <v>293</v>
      </c>
    </row>
    <row r="621" spans="2:3" ht="12.75">
      <c r="B621" s="2"/>
      <c r="C621" s="2"/>
    </row>
    <row r="622" ht="12.75">
      <c r="A622" s="37" t="s">
        <v>522</v>
      </c>
    </row>
    <row r="623" ht="12.75">
      <c r="A623" s="37" t="s">
        <v>529</v>
      </c>
    </row>
    <row r="624" ht="12.75">
      <c r="A624" s="37"/>
    </row>
    <row r="625" spans="1:3" ht="12.75">
      <c r="A625" s="13" t="s">
        <v>233</v>
      </c>
      <c r="B625" s="2"/>
      <c r="C625" s="2"/>
    </row>
    <row r="629" ht="15.75">
      <c r="A629" s="9" t="s">
        <v>398</v>
      </c>
    </row>
    <row r="630" spans="1:2" ht="18">
      <c r="A630" s="10"/>
      <c r="B630" s="39" t="s">
        <v>516</v>
      </c>
    </row>
    <row r="631" spans="1:2" ht="18">
      <c r="A631" s="43"/>
      <c r="B631" s="44"/>
    </row>
    <row r="632" spans="1:2" ht="12.75">
      <c r="A632" s="30" t="s">
        <v>79</v>
      </c>
      <c r="B632" s="2"/>
    </row>
    <row r="633" spans="1:2" ht="12.75">
      <c r="A633" s="31" t="s">
        <v>397</v>
      </c>
      <c r="B633" s="2"/>
    </row>
    <row r="634" spans="1:2" ht="12.75">
      <c r="A634" s="41" t="s">
        <v>399</v>
      </c>
      <c r="B634" s="2">
        <v>94</v>
      </c>
    </row>
    <row r="635" spans="1:2" ht="12.75">
      <c r="A635" s="41" t="s">
        <v>402</v>
      </c>
      <c r="B635" s="2">
        <v>45</v>
      </c>
    </row>
    <row r="636" spans="1:2" ht="12.75">
      <c r="A636" s="41" t="s">
        <v>400</v>
      </c>
      <c r="B636" s="2">
        <v>49</v>
      </c>
    </row>
    <row r="637" spans="1:2" ht="12.75">
      <c r="A637" s="31" t="s">
        <v>374</v>
      </c>
      <c r="B637" s="2">
        <v>962</v>
      </c>
    </row>
    <row r="638" spans="1:2" ht="12.75">
      <c r="A638" s="30" t="s">
        <v>403</v>
      </c>
      <c r="B638" s="2"/>
    </row>
    <row r="639" spans="1:2" ht="12.75">
      <c r="A639" s="31" t="s">
        <v>375</v>
      </c>
      <c r="B639" s="24" t="s">
        <v>293</v>
      </c>
    </row>
    <row r="640" spans="1:2" ht="12.75">
      <c r="A640" s="31" t="s">
        <v>376</v>
      </c>
      <c r="B640" s="2">
        <v>125</v>
      </c>
    </row>
    <row r="641" spans="1:2" ht="12.75">
      <c r="A641" s="31" t="s">
        <v>377</v>
      </c>
      <c r="B641" s="2">
        <v>26</v>
      </c>
    </row>
    <row r="642" spans="1:2" ht="12.75">
      <c r="A642" s="33" t="s">
        <v>378</v>
      </c>
      <c r="B642" s="14">
        <v>25</v>
      </c>
    </row>
    <row r="643" ht="12.75">
      <c r="B643" s="2"/>
    </row>
    <row r="644" ht="12.75">
      <c r="A644" s="37" t="s">
        <v>513</v>
      </c>
    </row>
    <row r="645" ht="12.75">
      <c r="A645" s="37"/>
    </row>
    <row r="646" spans="1:2" ht="12.75">
      <c r="A646" s="13" t="s">
        <v>233</v>
      </c>
      <c r="B646" s="2"/>
    </row>
    <row r="650" ht="15.75">
      <c r="A650" s="9" t="s">
        <v>404</v>
      </c>
    </row>
    <row r="651" spans="1:2" ht="18">
      <c r="A651" s="10"/>
      <c r="B651" s="39" t="s">
        <v>516</v>
      </c>
    </row>
    <row r="652" spans="1:2" ht="18">
      <c r="A652" s="43"/>
      <c r="B652" s="44"/>
    </row>
    <row r="653" spans="1:2" ht="12.75">
      <c r="A653" s="30" t="s">
        <v>79</v>
      </c>
      <c r="B653" s="2"/>
    </row>
    <row r="654" spans="1:2" ht="12.75">
      <c r="A654" s="31" t="s">
        <v>372</v>
      </c>
      <c r="B654" s="2">
        <v>483</v>
      </c>
    </row>
    <row r="655" spans="1:2" ht="12.75">
      <c r="A655" s="31" t="s">
        <v>306</v>
      </c>
      <c r="B655" s="2">
        <v>29</v>
      </c>
    </row>
    <row r="656" spans="1:2" ht="12.75">
      <c r="A656" s="31" t="s">
        <v>373</v>
      </c>
      <c r="B656" s="2">
        <v>454</v>
      </c>
    </row>
    <row r="657" spans="1:2" ht="12.75">
      <c r="A657" s="30" t="s">
        <v>374</v>
      </c>
      <c r="B657" s="2">
        <v>702</v>
      </c>
    </row>
    <row r="658" spans="1:2" ht="12.75">
      <c r="A658" s="30" t="s">
        <v>37</v>
      </c>
      <c r="B658" s="2">
        <f>SUM(B659:B660)</f>
        <v>702</v>
      </c>
    </row>
    <row r="659" spans="1:2" ht="12.75">
      <c r="A659" s="31" t="s">
        <v>306</v>
      </c>
      <c r="B659" s="2">
        <v>670</v>
      </c>
    </row>
    <row r="660" spans="1:2" ht="12.75">
      <c r="A660" s="31" t="s">
        <v>377</v>
      </c>
      <c r="B660" s="2">
        <v>32</v>
      </c>
    </row>
    <row r="661" spans="1:2" ht="12.75">
      <c r="A661" s="33" t="s">
        <v>378</v>
      </c>
      <c r="B661" s="14">
        <v>6</v>
      </c>
    </row>
    <row r="662" ht="12.75">
      <c r="B662" s="2"/>
    </row>
    <row r="663" ht="12.75">
      <c r="A663" s="37" t="s">
        <v>513</v>
      </c>
    </row>
    <row r="664" ht="12.75">
      <c r="A664" s="37"/>
    </row>
    <row r="665" spans="1:2" ht="12.75">
      <c r="A665" s="13" t="s">
        <v>233</v>
      </c>
      <c r="B665" s="2"/>
    </row>
    <row r="669" ht="15.75">
      <c r="A669" s="9" t="s">
        <v>410</v>
      </c>
    </row>
    <row r="670" spans="1:2" ht="18">
      <c r="A670" s="10"/>
      <c r="B670" s="39" t="s">
        <v>516</v>
      </c>
    </row>
    <row r="671" spans="1:2" ht="18">
      <c r="A671" s="43"/>
      <c r="B671" s="44"/>
    </row>
    <row r="672" spans="1:2" ht="12.75">
      <c r="A672" s="30" t="s">
        <v>411</v>
      </c>
      <c r="B672" s="2"/>
    </row>
    <row r="673" spans="1:2" ht="12.75">
      <c r="A673" s="31" t="s">
        <v>372</v>
      </c>
      <c r="B673" s="24">
        <v>1687</v>
      </c>
    </row>
    <row r="674" spans="1:2" ht="12.75">
      <c r="A674" s="31" t="s">
        <v>306</v>
      </c>
      <c r="B674" s="24">
        <v>412</v>
      </c>
    </row>
    <row r="675" spans="1:2" ht="12.75">
      <c r="A675" s="31" t="s">
        <v>412</v>
      </c>
      <c r="B675" s="24">
        <v>1275</v>
      </c>
    </row>
    <row r="676" spans="1:2" ht="12.75">
      <c r="A676" s="30" t="s">
        <v>413</v>
      </c>
      <c r="B676" s="2">
        <f>SUM(B677)+SUM(B680)</f>
        <v>593</v>
      </c>
    </row>
    <row r="677" spans="1:2" ht="12.75">
      <c r="A677" s="31" t="s">
        <v>34</v>
      </c>
      <c r="B677" s="23"/>
    </row>
    <row r="678" spans="1:2" ht="12.75">
      <c r="A678" s="41" t="s">
        <v>306</v>
      </c>
      <c r="B678" s="23">
        <v>97</v>
      </c>
    </row>
    <row r="679" spans="1:2" ht="12.75">
      <c r="A679" s="41" t="s">
        <v>412</v>
      </c>
      <c r="B679" s="23">
        <v>18</v>
      </c>
    </row>
    <row r="680" spans="1:2" ht="12.75">
      <c r="A680" s="31" t="s">
        <v>414</v>
      </c>
      <c r="B680" s="23">
        <f>SUM(B681:B682)</f>
        <v>593</v>
      </c>
    </row>
    <row r="681" spans="1:2" ht="12.75">
      <c r="A681" s="41" t="s">
        <v>306</v>
      </c>
      <c r="B681" s="24">
        <v>63</v>
      </c>
    </row>
    <row r="682" spans="1:2" ht="12.75">
      <c r="A682" s="41" t="s">
        <v>412</v>
      </c>
      <c r="B682" s="24">
        <v>530</v>
      </c>
    </row>
    <row r="683" spans="1:2" ht="12.75">
      <c r="A683" s="30" t="s">
        <v>415</v>
      </c>
      <c r="B683" s="2">
        <f>SUM(B684)+SUM(B687)</f>
        <v>15</v>
      </c>
    </row>
    <row r="684" spans="1:2" ht="12.75">
      <c r="A684" s="31" t="s">
        <v>34</v>
      </c>
      <c r="B684" s="2">
        <f>SUM(B685:B686)</f>
        <v>15</v>
      </c>
    </row>
    <row r="685" spans="1:2" ht="12.75">
      <c r="A685" s="41" t="s">
        <v>306</v>
      </c>
      <c r="B685" s="2">
        <v>15</v>
      </c>
    </row>
    <row r="686" spans="1:2" ht="12.75">
      <c r="A686" s="41" t="s">
        <v>412</v>
      </c>
      <c r="B686" s="24" t="s">
        <v>293</v>
      </c>
    </row>
    <row r="687" spans="1:2" ht="12.75">
      <c r="A687" s="31" t="s">
        <v>414</v>
      </c>
      <c r="B687" s="24" t="s">
        <v>293</v>
      </c>
    </row>
    <row r="688" spans="1:2" ht="12.75">
      <c r="A688" s="42" t="s">
        <v>306</v>
      </c>
      <c r="B688" s="24" t="s">
        <v>293</v>
      </c>
    </row>
    <row r="689" spans="1:2" ht="12.75">
      <c r="A689" s="50" t="s">
        <v>412</v>
      </c>
      <c r="B689" s="25" t="s">
        <v>293</v>
      </c>
    </row>
    <row r="690" ht="12.75">
      <c r="B690" s="49" t="s">
        <v>530</v>
      </c>
    </row>
    <row r="691" ht="12.75">
      <c r="A691" s="37" t="s">
        <v>513</v>
      </c>
    </row>
    <row r="692" ht="12.75">
      <c r="A692" s="37"/>
    </row>
    <row r="693" spans="1:2" ht="12.75">
      <c r="A693" s="13" t="s">
        <v>233</v>
      </c>
      <c r="B693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IV7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5" width="11.421875" style="1" customWidth="1"/>
    <col min="6" max="6" width="12.28125" style="1" customWidth="1"/>
    <col min="7" max="16384" width="11.421875" style="1" customWidth="1"/>
  </cols>
  <sheetData>
    <row r="1" ht="12.75"/>
    <row r="2" ht="12.75"/>
    <row r="3" ht="12.75"/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2" ht="15.75">
      <c r="A12" s="9" t="s">
        <v>112</v>
      </c>
    </row>
    <row r="13" ht="12.75" customHeight="1">
      <c r="A13" s="9"/>
    </row>
    <row r="14" ht="12.75" customHeight="1">
      <c r="A14" s="27" t="s">
        <v>409</v>
      </c>
    </row>
    <row r="15" spans="1:2" ht="18">
      <c r="A15" s="10"/>
      <c r="B15" s="11">
        <v>1918</v>
      </c>
    </row>
    <row r="17" spans="1:2" ht="12.75">
      <c r="A17" s="1" t="s">
        <v>235</v>
      </c>
      <c r="B17" s="2">
        <v>957855</v>
      </c>
    </row>
    <row r="18" spans="1:2" ht="12.75">
      <c r="A18" s="1" t="s">
        <v>186</v>
      </c>
      <c r="B18" s="28">
        <f>+B19+B23</f>
        <v>646471.5599999999</v>
      </c>
    </row>
    <row r="19" spans="1:2" ht="12.75">
      <c r="A19" s="1" t="s">
        <v>187</v>
      </c>
      <c r="B19" s="28">
        <f>+B20+B21+B22</f>
        <v>564151.95</v>
      </c>
    </row>
    <row r="20" spans="1:2" ht="12.75">
      <c r="A20" s="1" t="s">
        <v>188</v>
      </c>
      <c r="B20" s="28">
        <v>514417.99</v>
      </c>
    </row>
    <row r="21" spans="1:2" ht="12.75">
      <c r="A21" s="1" t="s">
        <v>189</v>
      </c>
      <c r="B21" s="28">
        <v>3559.83</v>
      </c>
    </row>
    <row r="22" spans="1:2" ht="12.75">
      <c r="A22" s="1" t="s">
        <v>190</v>
      </c>
      <c r="B22" s="28">
        <v>46174.13</v>
      </c>
    </row>
    <row r="23" spans="1:2" ht="12.75">
      <c r="A23" s="1" t="s">
        <v>191</v>
      </c>
      <c r="B23" s="28">
        <v>82319.61</v>
      </c>
    </row>
    <row r="24" spans="1:2" ht="12.75">
      <c r="A24" s="12" t="s">
        <v>22</v>
      </c>
      <c r="B24" s="12">
        <v>0.67</v>
      </c>
    </row>
    <row r="26" ht="12.75">
      <c r="A26" s="13" t="s">
        <v>233</v>
      </c>
    </row>
    <row r="30" ht="33" customHeight="1">
      <c r="A30" s="57" t="s">
        <v>660</v>
      </c>
    </row>
    <row r="31" spans="1:2" ht="18">
      <c r="A31" s="10"/>
      <c r="B31" s="11" t="s">
        <v>674</v>
      </c>
    </row>
    <row r="33" spans="1:5" ht="12.75">
      <c r="A33" s="1" t="s">
        <v>661</v>
      </c>
      <c r="B33" s="21">
        <v>92</v>
      </c>
      <c r="C33" s="2"/>
      <c r="D33" s="2"/>
      <c r="E33" s="2"/>
    </row>
    <row r="34" spans="1:2" ht="12.75">
      <c r="A34" s="1" t="s">
        <v>662</v>
      </c>
      <c r="B34" s="2"/>
    </row>
    <row r="35" spans="1:2" ht="12.75">
      <c r="A35" s="81" t="s">
        <v>14</v>
      </c>
      <c r="B35" s="2">
        <f>SUM(B36:B37)</f>
        <v>100</v>
      </c>
    </row>
    <row r="36" spans="1:2" ht="12.75">
      <c r="A36" s="80" t="s">
        <v>663</v>
      </c>
      <c r="B36" s="2">
        <v>93</v>
      </c>
    </row>
    <row r="37" spans="1:2" ht="12.75">
      <c r="A37" s="80" t="s">
        <v>664</v>
      </c>
      <c r="B37" s="2">
        <v>7</v>
      </c>
    </row>
    <row r="38" spans="1:2" ht="12.75">
      <c r="A38" s="81" t="s">
        <v>665</v>
      </c>
      <c r="B38" s="2">
        <f>SUM(B39:B41)</f>
        <v>100</v>
      </c>
    </row>
    <row r="39" spans="1:5" ht="12.75">
      <c r="A39" s="80" t="s">
        <v>60</v>
      </c>
      <c r="B39" s="7">
        <v>31</v>
      </c>
      <c r="C39" s="2"/>
      <c r="D39" s="2"/>
      <c r="E39" s="2"/>
    </row>
    <row r="40" spans="1:2" ht="12.75">
      <c r="A40" s="80" t="s">
        <v>666</v>
      </c>
      <c r="B40" s="21">
        <v>22</v>
      </c>
    </row>
    <row r="41" spans="1:2" ht="12.75">
      <c r="A41" s="80" t="s">
        <v>667</v>
      </c>
      <c r="B41" s="7">
        <v>47</v>
      </c>
    </row>
    <row r="42" spans="1:2" ht="12.75">
      <c r="A42" s="1" t="s">
        <v>668</v>
      </c>
      <c r="B42" s="2">
        <f>SUM(B43:B46)</f>
        <v>100</v>
      </c>
    </row>
    <row r="43" spans="1:5" ht="12.75">
      <c r="A43" s="80" t="s">
        <v>347</v>
      </c>
      <c r="B43" s="7">
        <v>17</v>
      </c>
      <c r="C43" s="2"/>
      <c r="D43" s="2"/>
      <c r="E43" s="2"/>
    </row>
    <row r="44" spans="1:256" ht="12.75">
      <c r="A44" s="80" t="s">
        <v>346</v>
      </c>
      <c r="B44" s="21">
        <v>23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  <c r="IV44" s="80"/>
    </row>
    <row r="45" spans="1:2" ht="12.75">
      <c r="A45" s="80" t="s">
        <v>306</v>
      </c>
      <c r="B45" s="7">
        <v>51</v>
      </c>
    </row>
    <row r="46" spans="1:2" ht="12.75">
      <c r="A46" s="80" t="s">
        <v>362</v>
      </c>
      <c r="B46" s="7">
        <v>9</v>
      </c>
    </row>
    <row r="47" spans="1:2" ht="12.75">
      <c r="A47" s="12" t="s">
        <v>669</v>
      </c>
      <c r="B47" s="26">
        <v>8</v>
      </c>
    </row>
    <row r="49" ht="12.75">
      <c r="A49" s="37" t="s">
        <v>518</v>
      </c>
    </row>
    <row r="51" ht="12.75">
      <c r="A51" s="13" t="s">
        <v>670</v>
      </c>
    </row>
    <row r="55" ht="19.5" customHeight="1">
      <c r="A55" s="9" t="s">
        <v>588</v>
      </c>
    </row>
    <row r="56" spans="1:4" ht="27">
      <c r="A56" s="10"/>
      <c r="B56" s="29" t="s">
        <v>554</v>
      </c>
      <c r="C56" s="11" t="s">
        <v>124</v>
      </c>
      <c r="D56" s="8" t="s">
        <v>125</v>
      </c>
    </row>
    <row r="58" ht="12.75">
      <c r="A58" s="1" t="s">
        <v>192</v>
      </c>
    </row>
    <row r="59" spans="2:4" ht="12.75">
      <c r="B59" s="2">
        <v>2394</v>
      </c>
      <c r="C59" s="2">
        <v>778</v>
      </c>
      <c r="D59" s="2">
        <v>1230</v>
      </c>
    </row>
    <row r="60" spans="1:4" ht="12.75">
      <c r="A60" s="1" t="s">
        <v>194</v>
      </c>
      <c r="B60" s="2">
        <v>2341</v>
      </c>
      <c r="C60" s="2">
        <v>748</v>
      </c>
      <c r="D60" s="2">
        <v>1221</v>
      </c>
    </row>
    <row r="61" spans="1:4" ht="12.75">
      <c r="A61" s="1" t="s">
        <v>195</v>
      </c>
      <c r="B61" s="2">
        <v>53</v>
      </c>
      <c r="C61" s="2">
        <v>30</v>
      </c>
      <c r="D61" s="2">
        <v>9</v>
      </c>
    </row>
    <row r="62" spans="1:4" ht="12.75">
      <c r="A62" s="1" t="s">
        <v>126</v>
      </c>
      <c r="B62" s="2">
        <v>76</v>
      </c>
      <c r="C62" s="2">
        <v>19</v>
      </c>
      <c r="D62" s="2">
        <v>49</v>
      </c>
    </row>
    <row r="63" spans="1:4" ht="12.75">
      <c r="A63" s="1" t="s">
        <v>196</v>
      </c>
      <c r="B63" s="2">
        <v>50454</v>
      </c>
      <c r="C63" s="2">
        <v>16356</v>
      </c>
      <c r="D63" s="2">
        <v>26899</v>
      </c>
    </row>
    <row r="64" spans="1:4" ht="12.75">
      <c r="A64" s="1" t="s">
        <v>29</v>
      </c>
      <c r="B64" s="2"/>
      <c r="C64" s="2"/>
      <c r="D64" s="2"/>
    </row>
    <row r="65" spans="1:4" ht="12.75">
      <c r="A65" s="1" t="s">
        <v>31</v>
      </c>
      <c r="B65" s="2">
        <v>2913</v>
      </c>
      <c r="C65" s="2">
        <v>561</v>
      </c>
      <c r="D65" s="2">
        <v>793</v>
      </c>
    </row>
    <row r="66" spans="1:4" ht="12.75">
      <c r="A66" s="1" t="s">
        <v>118</v>
      </c>
      <c r="B66" s="2">
        <v>2670</v>
      </c>
      <c r="C66" s="2">
        <v>510</v>
      </c>
      <c r="D66" s="2">
        <v>718</v>
      </c>
    </row>
    <row r="67" spans="1:4" ht="12.75">
      <c r="A67" s="1" t="s">
        <v>119</v>
      </c>
      <c r="B67" s="2">
        <v>243</v>
      </c>
      <c r="C67" s="2">
        <v>51</v>
      </c>
      <c r="D67" s="2">
        <v>75</v>
      </c>
    </row>
    <row r="68" spans="1:4" ht="12.75">
      <c r="A68" s="1" t="s">
        <v>32</v>
      </c>
      <c r="B68" s="2">
        <v>3161</v>
      </c>
      <c r="C68" s="2">
        <v>825</v>
      </c>
      <c r="D68" s="2">
        <v>2162</v>
      </c>
    </row>
    <row r="69" spans="1:4" ht="12.75">
      <c r="A69" s="1" t="s">
        <v>118</v>
      </c>
      <c r="B69" s="2">
        <v>3097</v>
      </c>
      <c r="C69" s="2">
        <v>804</v>
      </c>
      <c r="D69" s="2">
        <v>2129</v>
      </c>
    </row>
    <row r="70" spans="1:4" ht="12.75">
      <c r="A70" s="1" t="s">
        <v>119</v>
      </c>
      <c r="B70" s="2">
        <v>64</v>
      </c>
      <c r="C70" s="2">
        <v>21</v>
      </c>
      <c r="D70" s="2">
        <v>33</v>
      </c>
    </row>
    <row r="71" spans="1:4" ht="12.75">
      <c r="A71" s="1" t="s">
        <v>33</v>
      </c>
      <c r="B71" s="2">
        <v>7303</v>
      </c>
      <c r="C71" s="2">
        <v>2773</v>
      </c>
      <c r="D71" s="2">
        <v>3067</v>
      </c>
    </row>
    <row r="72" spans="1:4" ht="12.75">
      <c r="A72" s="1" t="s">
        <v>118</v>
      </c>
      <c r="B72" s="2">
        <v>6490</v>
      </c>
      <c r="C72" s="2">
        <v>2507</v>
      </c>
      <c r="D72" s="2">
        <v>2643</v>
      </c>
    </row>
    <row r="73" spans="1:4" ht="12.75">
      <c r="A73" s="1" t="s">
        <v>119</v>
      </c>
      <c r="B73" s="2">
        <v>813</v>
      </c>
      <c r="C73" s="2">
        <v>266</v>
      </c>
      <c r="D73" s="2">
        <v>424</v>
      </c>
    </row>
    <row r="74" spans="1:4" ht="12.75">
      <c r="A74" s="1" t="s">
        <v>128</v>
      </c>
      <c r="B74" s="2">
        <v>13367</v>
      </c>
      <c r="C74" s="2">
        <v>4159</v>
      </c>
      <c r="D74" s="2">
        <v>6012</v>
      </c>
    </row>
    <row r="75" spans="1:4" ht="12.75">
      <c r="A75" s="1" t="s">
        <v>118</v>
      </c>
      <c r="B75" s="2">
        <v>12247</v>
      </c>
      <c r="C75" s="2">
        <f>+C66+C69+C72</f>
        <v>3821</v>
      </c>
      <c r="D75" s="2">
        <v>5480</v>
      </c>
    </row>
    <row r="76" spans="1:4" ht="12.75">
      <c r="A76" s="1" t="s">
        <v>119</v>
      </c>
      <c r="B76" s="2">
        <v>1120</v>
      </c>
      <c r="C76" s="2">
        <v>338</v>
      </c>
      <c r="D76" s="2">
        <v>532</v>
      </c>
    </row>
    <row r="77" spans="1:4" ht="12.75">
      <c r="A77" s="1" t="s">
        <v>129</v>
      </c>
      <c r="B77" s="2">
        <v>50237</v>
      </c>
      <c r="C77" s="2">
        <v>15386</v>
      </c>
      <c r="D77" s="2">
        <v>26218</v>
      </c>
    </row>
    <row r="78" spans="1:4" ht="12.75">
      <c r="A78" s="1" t="s">
        <v>38</v>
      </c>
      <c r="B78" s="2">
        <v>10705</v>
      </c>
      <c r="C78" s="2">
        <v>3803</v>
      </c>
      <c r="D78" s="2">
        <v>5407</v>
      </c>
    </row>
    <row r="79" spans="1:4" ht="12.75">
      <c r="A79" s="1" t="s">
        <v>39</v>
      </c>
      <c r="B79" s="2">
        <v>14075</v>
      </c>
      <c r="C79" s="2">
        <v>4418</v>
      </c>
      <c r="D79" s="2">
        <v>7782</v>
      </c>
    </row>
    <row r="80" spans="1:4" ht="12.75">
      <c r="A80" s="1" t="s">
        <v>26</v>
      </c>
      <c r="B80" s="2">
        <v>21964</v>
      </c>
      <c r="C80" s="2">
        <v>5480</v>
      </c>
      <c r="D80" s="2">
        <v>11990</v>
      </c>
    </row>
    <row r="81" spans="1:4" ht="12.75">
      <c r="A81" s="1" t="s">
        <v>27</v>
      </c>
      <c r="B81" s="2">
        <v>3493</v>
      </c>
      <c r="C81" s="2">
        <v>1485</v>
      </c>
      <c r="D81" s="2">
        <v>1039</v>
      </c>
    </row>
    <row r="82" spans="1:4" ht="12.75">
      <c r="A82" s="1" t="s">
        <v>130</v>
      </c>
      <c r="B82" s="2">
        <v>2569</v>
      </c>
      <c r="C82" s="2">
        <v>1176</v>
      </c>
      <c r="D82" s="2">
        <v>681</v>
      </c>
    </row>
    <row r="83" spans="1:4" ht="12.75">
      <c r="A83" s="1" t="s">
        <v>131</v>
      </c>
      <c r="B83" s="2">
        <v>1017</v>
      </c>
      <c r="C83" s="23" t="s">
        <v>293</v>
      </c>
      <c r="D83" s="2">
        <v>802</v>
      </c>
    </row>
    <row r="84" spans="1:4" ht="12.75">
      <c r="A84" s="12" t="s">
        <v>132</v>
      </c>
      <c r="B84" s="14">
        <v>1117</v>
      </c>
      <c r="C84" s="14">
        <v>287</v>
      </c>
      <c r="D84" s="14">
        <v>649</v>
      </c>
    </row>
    <row r="86" spans="1:4" ht="12.75">
      <c r="A86" s="37" t="s">
        <v>538</v>
      </c>
      <c r="B86" s="2"/>
      <c r="C86" s="2"/>
      <c r="D86" s="2"/>
    </row>
    <row r="87" ht="18.75">
      <c r="A87" s="34" t="s">
        <v>555</v>
      </c>
    </row>
    <row r="88" spans="2:4" ht="12.75">
      <c r="B88" s="2"/>
      <c r="C88" s="2"/>
      <c r="D88" s="2"/>
    </row>
    <row r="89" ht="12.75">
      <c r="A89" s="13" t="s">
        <v>236</v>
      </c>
    </row>
    <row r="93" ht="18.75">
      <c r="A93" s="9" t="s">
        <v>531</v>
      </c>
    </row>
    <row r="94" spans="1:11" ht="25.5">
      <c r="A94" s="10"/>
      <c r="B94" s="11" t="s">
        <v>14</v>
      </c>
      <c r="C94" s="11" t="s">
        <v>133</v>
      </c>
      <c r="D94" s="8" t="s">
        <v>134</v>
      </c>
      <c r="E94" s="8" t="s">
        <v>135</v>
      </c>
      <c r="F94" s="11" t="s">
        <v>136</v>
      </c>
      <c r="G94" s="11" t="s">
        <v>137</v>
      </c>
      <c r="H94" s="11" t="s">
        <v>138</v>
      </c>
      <c r="I94" s="11" t="s">
        <v>139</v>
      </c>
      <c r="J94" s="11" t="s">
        <v>140</v>
      </c>
      <c r="K94" s="11" t="s">
        <v>232</v>
      </c>
    </row>
    <row r="95" spans="2:11" ht="12.75"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>
      <c r="A96" s="1" t="s">
        <v>196</v>
      </c>
      <c r="B96" s="7">
        <f>SUM(C96:K96)</f>
        <v>25294</v>
      </c>
      <c r="C96" s="7">
        <v>7909</v>
      </c>
      <c r="D96" s="7">
        <v>8177</v>
      </c>
      <c r="E96" s="7">
        <v>2745</v>
      </c>
      <c r="F96" s="7">
        <v>3778</v>
      </c>
      <c r="G96" s="7">
        <v>1904</v>
      </c>
      <c r="H96" s="7">
        <v>278</v>
      </c>
      <c r="I96" s="7">
        <v>42</v>
      </c>
      <c r="J96" s="7">
        <v>372</v>
      </c>
      <c r="K96" s="7">
        <v>89</v>
      </c>
    </row>
    <row r="97" spans="1:11" ht="12.75">
      <c r="A97" s="1" t="s">
        <v>29</v>
      </c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1" t="s">
        <v>31</v>
      </c>
      <c r="B98" s="7">
        <f aca="true" t="shared" si="0" ref="B98:B116">SUM(C98:K98)</f>
        <v>4571</v>
      </c>
      <c r="C98" s="7">
        <f aca="true" t="shared" si="1" ref="C98:K98">+C99+C100</f>
        <v>798</v>
      </c>
      <c r="D98" s="7">
        <f t="shared" si="1"/>
        <v>1568</v>
      </c>
      <c r="E98" s="7">
        <f t="shared" si="1"/>
        <v>398</v>
      </c>
      <c r="F98" s="7">
        <f t="shared" si="1"/>
        <v>1016</v>
      </c>
      <c r="G98" s="7">
        <f t="shared" si="1"/>
        <v>475</v>
      </c>
      <c r="H98" s="7">
        <f t="shared" si="1"/>
        <v>147</v>
      </c>
      <c r="I98" s="7">
        <f t="shared" si="1"/>
        <v>38</v>
      </c>
      <c r="J98" s="7">
        <f t="shared" si="1"/>
        <v>131</v>
      </c>
      <c r="K98" s="7">
        <f t="shared" si="1"/>
        <v>0</v>
      </c>
    </row>
    <row r="99" spans="1:11" ht="12.75">
      <c r="A99" s="1" t="s">
        <v>118</v>
      </c>
      <c r="B99" s="7">
        <f t="shared" si="0"/>
        <v>4438</v>
      </c>
      <c r="C99" s="7">
        <v>797</v>
      </c>
      <c r="D99" s="7">
        <v>1559</v>
      </c>
      <c r="E99" s="7">
        <v>376</v>
      </c>
      <c r="F99" s="7">
        <v>987</v>
      </c>
      <c r="G99" s="7">
        <v>456</v>
      </c>
      <c r="H99" s="7">
        <v>133</v>
      </c>
      <c r="I99" s="7">
        <v>0</v>
      </c>
      <c r="J99" s="7">
        <v>130</v>
      </c>
      <c r="K99" s="7">
        <v>0</v>
      </c>
    </row>
    <row r="100" spans="1:11" ht="12.75">
      <c r="A100" s="1" t="s">
        <v>119</v>
      </c>
      <c r="B100" s="7">
        <f t="shared" si="0"/>
        <v>133</v>
      </c>
      <c r="C100" s="7">
        <v>1</v>
      </c>
      <c r="D100" s="7">
        <v>9</v>
      </c>
      <c r="E100" s="7">
        <v>22</v>
      </c>
      <c r="F100" s="7">
        <v>29</v>
      </c>
      <c r="G100" s="7">
        <v>19</v>
      </c>
      <c r="H100" s="7">
        <v>14</v>
      </c>
      <c r="I100" s="7">
        <v>38</v>
      </c>
      <c r="J100" s="7">
        <v>1</v>
      </c>
      <c r="K100" s="7">
        <v>0</v>
      </c>
    </row>
    <row r="101" spans="1:11" ht="12.75">
      <c r="A101" s="1" t="s">
        <v>141</v>
      </c>
      <c r="B101" s="7">
        <f t="shared" si="0"/>
        <v>3765</v>
      </c>
      <c r="C101" s="7">
        <f aca="true" t="shared" si="2" ref="C101:K101">+C102+C103</f>
        <v>1538</v>
      </c>
      <c r="D101" s="7">
        <f t="shared" si="2"/>
        <v>785</v>
      </c>
      <c r="E101" s="7">
        <f t="shared" si="2"/>
        <v>639</v>
      </c>
      <c r="F101" s="7">
        <f t="shared" si="2"/>
        <v>273</v>
      </c>
      <c r="G101" s="7">
        <f t="shared" si="2"/>
        <v>340</v>
      </c>
      <c r="H101" s="7">
        <f t="shared" si="2"/>
        <v>75</v>
      </c>
      <c r="I101" s="7">
        <f t="shared" si="2"/>
        <v>7</v>
      </c>
      <c r="J101" s="7">
        <f t="shared" si="2"/>
        <v>19</v>
      </c>
      <c r="K101" s="7">
        <f t="shared" si="2"/>
        <v>89</v>
      </c>
    </row>
    <row r="102" spans="1:11" ht="12.75">
      <c r="A102" s="1" t="s">
        <v>118</v>
      </c>
      <c r="B102" s="7">
        <f t="shared" si="0"/>
        <v>3612</v>
      </c>
      <c r="C102" s="7">
        <v>1538</v>
      </c>
      <c r="D102" s="7">
        <v>785</v>
      </c>
      <c r="E102" s="7">
        <v>615</v>
      </c>
      <c r="F102" s="7">
        <v>261</v>
      </c>
      <c r="G102" s="7">
        <v>321</v>
      </c>
      <c r="H102" s="7">
        <v>73</v>
      </c>
      <c r="I102" s="7">
        <v>0</v>
      </c>
      <c r="J102" s="7">
        <v>19</v>
      </c>
      <c r="K102" s="7">
        <v>0</v>
      </c>
    </row>
    <row r="103" spans="1:11" ht="12.75">
      <c r="A103" s="1" t="s">
        <v>119</v>
      </c>
      <c r="B103" s="7">
        <f t="shared" si="0"/>
        <v>153</v>
      </c>
      <c r="C103" s="7">
        <v>0</v>
      </c>
      <c r="D103" s="7">
        <v>0</v>
      </c>
      <c r="E103" s="7">
        <v>24</v>
      </c>
      <c r="F103" s="7">
        <v>12</v>
      </c>
      <c r="G103" s="7">
        <v>19</v>
      </c>
      <c r="H103" s="7">
        <v>2</v>
      </c>
      <c r="I103" s="7">
        <v>7</v>
      </c>
      <c r="J103" s="7">
        <v>0</v>
      </c>
      <c r="K103" s="7">
        <v>89</v>
      </c>
    </row>
    <row r="104" spans="1:11" ht="12.75">
      <c r="A104" s="1" t="s">
        <v>128</v>
      </c>
      <c r="B104" s="7">
        <f t="shared" si="0"/>
        <v>8336</v>
      </c>
      <c r="C104" s="7">
        <f aca="true" t="shared" si="3" ref="C104:K104">+C105+C106</f>
        <v>2336</v>
      </c>
      <c r="D104" s="7">
        <f t="shared" si="3"/>
        <v>2353</v>
      </c>
      <c r="E104" s="7">
        <f t="shared" si="3"/>
        <v>1037</v>
      </c>
      <c r="F104" s="7">
        <f t="shared" si="3"/>
        <v>1289</v>
      </c>
      <c r="G104" s="7">
        <f t="shared" si="3"/>
        <v>815</v>
      </c>
      <c r="H104" s="7">
        <f t="shared" si="3"/>
        <v>222</v>
      </c>
      <c r="I104" s="7">
        <f t="shared" si="3"/>
        <v>45</v>
      </c>
      <c r="J104" s="7">
        <f t="shared" si="3"/>
        <v>150</v>
      </c>
      <c r="K104" s="7">
        <f t="shared" si="3"/>
        <v>89</v>
      </c>
    </row>
    <row r="105" spans="1:11" ht="12.75">
      <c r="A105" s="1" t="s">
        <v>118</v>
      </c>
      <c r="B105" s="7">
        <f t="shared" si="0"/>
        <v>8050</v>
      </c>
      <c r="C105" s="7">
        <v>2335</v>
      </c>
      <c r="D105" s="7">
        <v>2344</v>
      </c>
      <c r="E105" s="7">
        <v>991</v>
      </c>
      <c r="F105" s="7">
        <v>1248</v>
      </c>
      <c r="G105" s="7">
        <v>777</v>
      </c>
      <c r="H105" s="7">
        <v>206</v>
      </c>
      <c r="I105" s="7">
        <v>0</v>
      </c>
      <c r="J105" s="7">
        <v>149</v>
      </c>
      <c r="K105" s="7">
        <v>0</v>
      </c>
    </row>
    <row r="106" spans="1:11" ht="12.75">
      <c r="A106" s="1" t="s">
        <v>119</v>
      </c>
      <c r="B106" s="7">
        <f t="shared" si="0"/>
        <v>286</v>
      </c>
      <c r="C106" s="7">
        <f>+C100+C103</f>
        <v>1</v>
      </c>
      <c r="D106" s="7">
        <f>+D100+D103</f>
        <v>9</v>
      </c>
      <c r="E106" s="7">
        <f>+E100+E103</f>
        <v>46</v>
      </c>
      <c r="F106" s="7">
        <f>+F100+F103</f>
        <v>41</v>
      </c>
      <c r="G106" s="7">
        <f>+G100+G103</f>
        <v>38</v>
      </c>
      <c r="H106" s="7">
        <v>16</v>
      </c>
      <c r="I106" s="7">
        <f>+I100+I103</f>
        <v>45</v>
      </c>
      <c r="J106" s="7">
        <f>+J100+J103</f>
        <v>1</v>
      </c>
      <c r="K106" s="7">
        <f>+K100+K103</f>
        <v>89</v>
      </c>
    </row>
    <row r="107" spans="1:11" ht="12.75">
      <c r="A107" s="1" t="s">
        <v>129</v>
      </c>
      <c r="B107" s="7">
        <f t="shared" si="0"/>
        <v>21659</v>
      </c>
      <c r="C107" s="7">
        <f aca="true" t="shared" si="4" ref="C107:K107">SUM(C108:C111)</f>
        <v>6583</v>
      </c>
      <c r="D107" s="7">
        <f t="shared" si="4"/>
        <v>7142</v>
      </c>
      <c r="E107" s="7">
        <f t="shared" si="4"/>
        <v>2456</v>
      </c>
      <c r="F107" s="7">
        <f t="shared" si="4"/>
        <v>3233</v>
      </c>
      <c r="G107" s="7">
        <v>1559</v>
      </c>
      <c r="H107" s="7">
        <f t="shared" si="4"/>
        <v>260</v>
      </c>
      <c r="I107" s="7">
        <f t="shared" si="4"/>
        <v>44</v>
      </c>
      <c r="J107" s="7">
        <f t="shared" si="4"/>
        <v>293</v>
      </c>
      <c r="K107" s="7">
        <f t="shared" si="4"/>
        <v>89</v>
      </c>
    </row>
    <row r="108" spans="1:11" ht="12.75">
      <c r="A108" s="1" t="s">
        <v>38</v>
      </c>
      <c r="B108" s="7">
        <f t="shared" si="0"/>
        <v>2493</v>
      </c>
      <c r="C108" s="7">
        <v>936</v>
      </c>
      <c r="D108" s="7">
        <v>651</v>
      </c>
      <c r="E108" s="7">
        <v>525</v>
      </c>
      <c r="F108" s="7">
        <v>207</v>
      </c>
      <c r="G108" s="7">
        <v>79</v>
      </c>
      <c r="H108" s="7">
        <v>10</v>
      </c>
      <c r="I108" s="7">
        <v>7</v>
      </c>
      <c r="J108" s="7">
        <v>51</v>
      </c>
      <c r="K108" s="7">
        <v>27</v>
      </c>
    </row>
    <row r="109" spans="1:11" ht="12.75">
      <c r="A109" s="30" t="s">
        <v>39</v>
      </c>
      <c r="B109" s="7">
        <f t="shared" si="0"/>
        <v>3469</v>
      </c>
      <c r="C109" s="7">
        <v>1244</v>
      </c>
      <c r="D109" s="7">
        <v>1128</v>
      </c>
      <c r="E109" s="7">
        <v>513</v>
      </c>
      <c r="F109" s="7">
        <v>343</v>
      </c>
      <c r="G109" s="7">
        <v>124</v>
      </c>
      <c r="H109" s="7">
        <v>15</v>
      </c>
      <c r="I109" s="7">
        <v>9</v>
      </c>
      <c r="J109" s="7">
        <v>59</v>
      </c>
      <c r="K109" s="7">
        <v>34</v>
      </c>
    </row>
    <row r="110" spans="1:11" ht="12.75">
      <c r="A110" s="1" t="s">
        <v>26</v>
      </c>
      <c r="B110" s="7">
        <f t="shared" si="0"/>
        <v>11497</v>
      </c>
      <c r="C110" s="7">
        <v>3067</v>
      </c>
      <c r="D110" s="7">
        <v>4517</v>
      </c>
      <c r="E110" s="7">
        <v>950</v>
      </c>
      <c r="F110" s="7">
        <v>1815</v>
      </c>
      <c r="G110" s="7">
        <v>757</v>
      </c>
      <c r="H110" s="7">
        <v>179</v>
      </c>
      <c r="I110" s="7">
        <v>24</v>
      </c>
      <c r="J110" s="7">
        <v>162</v>
      </c>
      <c r="K110" s="7">
        <v>26</v>
      </c>
    </row>
    <row r="111" spans="1:11" ht="12.75">
      <c r="A111" s="1" t="s">
        <v>27</v>
      </c>
      <c r="B111" s="7">
        <f t="shared" si="0"/>
        <v>4197</v>
      </c>
      <c r="C111" s="7">
        <v>1336</v>
      </c>
      <c r="D111" s="7">
        <v>846</v>
      </c>
      <c r="E111" s="7">
        <v>468</v>
      </c>
      <c r="F111" s="7">
        <v>868</v>
      </c>
      <c r="G111" s="7">
        <v>596</v>
      </c>
      <c r="H111" s="7">
        <v>56</v>
      </c>
      <c r="I111" s="7">
        <v>4</v>
      </c>
      <c r="J111" s="7">
        <v>21</v>
      </c>
      <c r="K111" s="7">
        <v>2</v>
      </c>
    </row>
    <row r="112" spans="1:11" ht="12.75">
      <c r="A112" s="5" t="s">
        <v>130</v>
      </c>
      <c r="B112" s="7">
        <f t="shared" si="0"/>
        <v>6032</v>
      </c>
      <c r="C112" s="7">
        <v>1326</v>
      </c>
      <c r="D112" s="7">
        <v>1881</v>
      </c>
      <c r="E112" s="7">
        <v>289</v>
      </c>
      <c r="F112" s="7">
        <v>1413</v>
      </c>
      <c r="G112" s="7">
        <v>944</v>
      </c>
      <c r="H112" s="7">
        <v>74</v>
      </c>
      <c r="I112" s="7">
        <v>5</v>
      </c>
      <c r="J112" s="7">
        <v>100</v>
      </c>
      <c r="K112" s="7">
        <v>0</v>
      </c>
    </row>
    <row r="113" spans="1:11" ht="12.75">
      <c r="A113" s="5" t="s">
        <v>142</v>
      </c>
      <c r="B113" s="7">
        <f t="shared" si="0"/>
        <v>853</v>
      </c>
      <c r="C113" s="7">
        <v>198</v>
      </c>
      <c r="D113" s="7">
        <v>290</v>
      </c>
      <c r="E113" s="7">
        <v>18</v>
      </c>
      <c r="F113" s="7">
        <v>30</v>
      </c>
      <c r="G113" s="7">
        <v>61</v>
      </c>
      <c r="H113" s="7">
        <v>102</v>
      </c>
      <c r="I113" s="7">
        <v>25</v>
      </c>
      <c r="J113" s="7">
        <v>42</v>
      </c>
      <c r="K113" s="7">
        <v>87</v>
      </c>
    </row>
    <row r="114" spans="1:11" ht="12.75">
      <c r="A114" s="5" t="s">
        <v>132</v>
      </c>
      <c r="B114" s="7">
        <f>SUM(C114:K114)</f>
        <v>584</v>
      </c>
      <c r="C114" s="7">
        <f>+C115+C116</f>
        <v>157</v>
      </c>
      <c r="D114" s="7">
        <f>+D115+D116</f>
        <v>203</v>
      </c>
      <c r="E114" s="7">
        <f>+E115+E116</f>
        <v>26</v>
      </c>
      <c r="F114" s="7">
        <v>30</v>
      </c>
      <c r="G114" s="7">
        <f>+G115+G116</f>
        <v>76</v>
      </c>
      <c r="H114" s="7">
        <v>47</v>
      </c>
      <c r="I114" s="7">
        <v>18</v>
      </c>
      <c r="J114" s="7">
        <v>27</v>
      </c>
      <c r="K114" s="7">
        <f>+K115+K116</f>
        <v>0</v>
      </c>
    </row>
    <row r="115" spans="1:11" ht="12.75">
      <c r="A115" s="45" t="s">
        <v>143</v>
      </c>
      <c r="B115" s="7">
        <v>449</v>
      </c>
      <c r="C115" s="7">
        <v>145</v>
      </c>
      <c r="D115" s="7">
        <v>191</v>
      </c>
      <c r="E115" s="7">
        <v>20</v>
      </c>
      <c r="F115" s="7">
        <v>20</v>
      </c>
      <c r="G115" s="7">
        <v>70</v>
      </c>
      <c r="H115" s="7">
        <v>0</v>
      </c>
      <c r="I115" s="7">
        <v>0</v>
      </c>
      <c r="J115" s="7">
        <v>0</v>
      </c>
      <c r="K115" s="7">
        <v>0</v>
      </c>
    </row>
    <row r="116" spans="1:11" ht="12.75">
      <c r="A116" s="33" t="s">
        <v>144</v>
      </c>
      <c r="B116" s="14">
        <f t="shared" si="0"/>
        <v>43</v>
      </c>
      <c r="C116" s="14">
        <v>12</v>
      </c>
      <c r="D116" s="14">
        <v>12</v>
      </c>
      <c r="E116" s="14">
        <v>6</v>
      </c>
      <c r="F116" s="14">
        <v>7</v>
      </c>
      <c r="G116" s="14">
        <v>6</v>
      </c>
      <c r="H116" s="14">
        <v>0</v>
      </c>
      <c r="I116" s="14">
        <v>0</v>
      </c>
      <c r="J116" s="14">
        <v>0</v>
      </c>
      <c r="K116" s="14">
        <v>0</v>
      </c>
    </row>
    <row r="118" ht="12.75">
      <c r="A118" s="37" t="s">
        <v>518</v>
      </c>
    </row>
    <row r="119" ht="12.75">
      <c r="A119" s="37"/>
    </row>
    <row r="120" ht="12.75">
      <c r="A120" s="13" t="s">
        <v>236</v>
      </c>
    </row>
    <row r="124" ht="34.5">
      <c r="A124" s="9" t="s">
        <v>585</v>
      </c>
    </row>
    <row r="125" spans="1:2" ht="18">
      <c r="A125" s="10"/>
      <c r="B125" s="39" t="s">
        <v>533</v>
      </c>
    </row>
    <row r="127" spans="1:2" ht="12.75">
      <c r="A127" s="1" t="s">
        <v>29</v>
      </c>
      <c r="B127" s="2">
        <f>+B128+B129</f>
        <v>8336</v>
      </c>
    </row>
    <row r="128" spans="1:2" ht="12.75">
      <c r="A128" s="1" t="s">
        <v>31</v>
      </c>
      <c r="B128" s="2">
        <v>4571</v>
      </c>
    </row>
    <row r="129" spans="1:2" ht="12.75">
      <c r="A129" s="1" t="s">
        <v>141</v>
      </c>
      <c r="B129" s="2">
        <v>3765</v>
      </c>
    </row>
    <row r="130" spans="1:2" ht="12.75">
      <c r="A130" s="30" t="s">
        <v>434</v>
      </c>
      <c r="B130" s="2"/>
    </row>
    <row r="131" spans="1:2" ht="12.75">
      <c r="A131" s="1" t="s">
        <v>31</v>
      </c>
      <c r="B131" s="2">
        <v>55</v>
      </c>
    </row>
    <row r="132" spans="1:2" ht="12.75">
      <c r="A132" s="1" t="s">
        <v>141</v>
      </c>
      <c r="B132" s="2">
        <v>45</v>
      </c>
    </row>
    <row r="133" spans="1:2" ht="12.75">
      <c r="A133" s="30" t="s">
        <v>435</v>
      </c>
      <c r="B133" s="2"/>
    </row>
    <row r="134" spans="1:2" ht="12.75">
      <c r="A134" s="1" t="s">
        <v>38</v>
      </c>
      <c r="B134" s="2">
        <v>11</v>
      </c>
    </row>
    <row r="135" spans="1:2" ht="12.75">
      <c r="A135" s="1" t="s">
        <v>39</v>
      </c>
      <c r="B135" s="2">
        <v>16</v>
      </c>
    </row>
    <row r="136" spans="1:2" ht="12.75">
      <c r="A136" s="1" t="s">
        <v>26</v>
      </c>
      <c r="B136" s="2">
        <v>53</v>
      </c>
    </row>
    <row r="137" spans="1:2" ht="12.75">
      <c r="A137" s="1" t="s">
        <v>27</v>
      </c>
      <c r="B137" s="2">
        <v>20</v>
      </c>
    </row>
    <row r="138" spans="1:2" ht="12.75">
      <c r="A138" s="30" t="s">
        <v>534</v>
      </c>
      <c r="B138" s="2">
        <v>2410891</v>
      </c>
    </row>
    <row r="139" spans="1:2" ht="12.75">
      <c r="A139" s="12" t="s">
        <v>243</v>
      </c>
      <c r="B139" s="12">
        <v>3.46</v>
      </c>
    </row>
    <row r="141" spans="1:4" ht="18.75">
      <c r="A141" s="34" t="s">
        <v>433</v>
      </c>
      <c r="B141" s="2"/>
      <c r="C141" s="2"/>
      <c r="D141" s="2"/>
    </row>
    <row r="142" ht="12.75">
      <c r="A142" s="37" t="s">
        <v>532</v>
      </c>
    </row>
    <row r="143" spans="1:4" ht="12.75">
      <c r="A143" s="37"/>
      <c r="B143" s="2"/>
      <c r="C143" s="2"/>
      <c r="D143" s="2"/>
    </row>
    <row r="144" ht="12.75">
      <c r="A144" s="13" t="s">
        <v>236</v>
      </c>
    </row>
    <row r="148" ht="15.75">
      <c r="A148" s="9" t="s">
        <v>197</v>
      </c>
    </row>
    <row r="149" spans="1:2" ht="18">
      <c r="A149" s="10"/>
      <c r="B149" s="39" t="s">
        <v>517</v>
      </c>
    </row>
    <row r="151" spans="1:2" ht="12.75">
      <c r="A151" s="1" t="s">
        <v>82</v>
      </c>
      <c r="B151" s="2">
        <v>2662</v>
      </c>
    </row>
    <row r="152" spans="1:2" ht="12.75">
      <c r="A152" s="1" t="s">
        <v>29</v>
      </c>
      <c r="B152" s="2">
        <f>+B153+B154</f>
        <v>424</v>
      </c>
    </row>
    <row r="153" spans="1:2" ht="12.75">
      <c r="A153" s="1" t="s">
        <v>31</v>
      </c>
      <c r="B153" s="2">
        <v>101</v>
      </c>
    </row>
    <row r="154" spans="1:2" ht="12.75">
      <c r="A154" s="1" t="s">
        <v>198</v>
      </c>
      <c r="B154" s="2">
        <v>323</v>
      </c>
    </row>
    <row r="155" spans="1:2" ht="12.75">
      <c r="A155" s="1" t="s">
        <v>129</v>
      </c>
      <c r="B155" s="2">
        <v>2164</v>
      </c>
    </row>
    <row r="156" spans="1:2" ht="12.75">
      <c r="A156" s="1" t="s">
        <v>38</v>
      </c>
      <c r="B156" s="2">
        <v>234</v>
      </c>
    </row>
    <row r="157" spans="1:2" ht="12.75">
      <c r="A157" s="1" t="s">
        <v>39</v>
      </c>
      <c r="B157" s="2">
        <v>321</v>
      </c>
    </row>
    <row r="158" spans="1:2" ht="12.75">
      <c r="A158" s="1" t="s">
        <v>26</v>
      </c>
      <c r="B158" s="2">
        <v>1248</v>
      </c>
    </row>
    <row r="159" spans="1:2" ht="12.75">
      <c r="A159" s="1" t="s">
        <v>27</v>
      </c>
      <c r="B159" s="2">
        <v>325</v>
      </c>
    </row>
    <row r="160" spans="1:2" ht="12.75">
      <c r="A160" s="1" t="s">
        <v>130</v>
      </c>
      <c r="B160" s="2">
        <v>823</v>
      </c>
    </row>
    <row r="161" spans="1:2" ht="12.75">
      <c r="A161" s="1" t="s">
        <v>146</v>
      </c>
      <c r="B161" s="2">
        <v>55</v>
      </c>
    </row>
    <row r="162" spans="1:2" ht="12.75">
      <c r="A162" s="12" t="s">
        <v>132</v>
      </c>
      <c r="B162" s="14">
        <v>34</v>
      </c>
    </row>
    <row r="164" ht="12.75">
      <c r="A164" s="37" t="s">
        <v>518</v>
      </c>
    </row>
    <row r="165" ht="12.75">
      <c r="A165" s="37"/>
    </row>
    <row r="166" ht="12.75">
      <c r="A166" s="13" t="s">
        <v>236</v>
      </c>
    </row>
    <row r="170" ht="15.75">
      <c r="A170" s="9" t="s">
        <v>199</v>
      </c>
    </row>
    <row r="171" spans="1:2" ht="18">
      <c r="A171" s="10"/>
      <c r="B171" s="39" t="s">
        <v>517</v>
      </c>
    </row>
    <row r="173" spans="1:2" ht="12.75">
      <c r="A173" s="1" t="s">
        <v>82</v>
      </c>
      <c r="B173" s="2">
        <v>4037</v>
      </c>
    </row>
    <row r="174" spans="1:2" ht="12.75">
      <c r="A174" s="1" t="s">
        <v>29</v>
      </c>
      <c r="B174" s="2">
        <f>+B175+B176</f>
        <v>698</v>
      </c>
    </row>
    <row r="175" spans="1:2" ht="12.75">
      <c r="A175" s="1" t="s">
        <v>31</v>
      </c>
      <c r="B175" s="2">
        <v>503</v>
      </c>
    </row>
    <row r="176" spans="1:2" ht="12.75">
      <c r="A176" s="1" t="s">
        <v>198</v>
      </c>
      <c r="B176" s="2">
        <v>195</v>
      </c>
    </row>
    <row r="177" spans="1:2" ht="12.75">
      <c r="A177" s="1" t="s">
        <v>129</v>
      </c>
      <c r="B177" s="2">
        <f>SUM(B178+B179+B180+B181)</f>
        <v>3809</v>
      </c>
    </row>
    <row r="178" spans="1:2" ht="12.75">
      <c r="A178" s="1" t="s">
        <v>38</v>
      </c>
      <c r="B178" s="2">
        <v>549</v>
      </c>
    </row>
    <row r="179" spans="1:2" ht="12.75">
      <c r="A179" s="1" t="s">
        <v>39</v>
      </c>
      <c r="B179" s="2">
        <v>703</v>
      </c>
    </row>
    <row r="180" spans="1:2" ht="12.75">
      <c r="A180" s="1" t="s">
        <v>26</v>
      </c>
      <c r="B180" s="2">
        <v>1790</v>
      </c>
    </row>
    <row r="181" spans="1:2" ht="12.75">
      <c r="A181" s="1" t="s">
        <v>27</v>
      </c>
      <c r="B181" s="2">
        <v>767</v>
      </c>
    </row>
    <row r="182" spans="1:2" ht="12.75">
      <c r="A182" s="1" t="s">
        <v>130</v>
      </c>
      <c r="B182" s="2">
        <v>903</v>
      </c>
    </row>
    <row r="183" spans="1:2" ht="12.75">
      <c r="A183" s="1" t="s">
        <v>146</v>
      </c>
      <c r="B183" s="2">
        <v>51</v>
      </c>
    </row>
    <row r="184" spans="1:2" ht="12.75">
      <c r="A184" s="12" t="s">
        <v>132</v>
      </c>
      <c r="B184" s="14">
        <v>35</v>
      </c>
    </row>
    <row r="186" ht="12.75">
      <c r="A186" s="37" t="s">
        <v>518</v>
      </c>
    </row>
    <row r="187" ht="12.75">
      <c r="A187" s="37"/>
    </row>
    <row r="188" ht="12.75">
      <c r="A188" s="13" t="s">
        <v>236</v>
      </c>
    </row>
    <row r="192" ht="15.75">
      <c r="A192" s="9" t="s">
        <v>200</v>
      </c>
    </row>
    <row r="193" spans="1:2" ht="18">
      <c r="A193" s="10"/>
      <c r="B193" s="39" t="s">
        <v>517</v>
      </c>
    </row>
    <row r="195" spans="1:2" ht="12.75">
      <c r="A195" s="1" t="s">
        <v>82</v>
      </c>
      <c r="B195" s="2">
        <v>1351</v>
      </c>
    </row>
    <row r="196" spans="1:2" ht="12.75">
      <c r="A196" s="1" t="s">
        <v>29</v>
      </c>
      <c r="B196" s="2">
        <f>+B197+B198</f>
        <v>339</v>
      </c>
    </row>
    <row r="197" spans="1:2" ht="12.75">
      <c r="A197" s="1" t="s">
        <v>31</v>
      </c>
      <c r="B197" s="2">
        <v>236</v>
      </c>
    </row>
    <row r="198" spans="1:2" ht="12.75">
      <c r="A198" s="1" t="s">
        <v>198</v>
      </c>
      <c r="B198" s="2">
        <v>103</v>
      </c>
    </row>
    <row r="199" spans="1:2" ht="12.75">
      <c r="A199" s="1" t="s">
        <v>129</v>
      </c>
      <c r="B199" s="2">
        <f>SUM(B200+B201+B202+B203)</f>
        <v>1253</v>
      </c>
    </row>
    <row r="200" spans="1:2" ht="12.75">
      <c r="A200" s="1" t="s">
        <v>38</v>
      </c>
      <c r="B200" s="2">
        <v>115</v>
      </c>
    </row>
    <row r="201" spans="1:2" ht="12.75">
      <c r="A201" s="1" t="s">
        <v>39</v>
      </c>
      <c r="B201" s="2">
        <v>276</v>
      </c>
    </row>
    <row r="202" spans="1:2" ht="12.75">
      <c r="A202" s="1" t="s">
        <v>26</v>
      </c>
      <c r="B202" s="2">
        <v>754</v>
      </c>
    </row>
    <row r="203" spans="1:2" ht="12.75">
      <c r="A203" s="1" t="s">
        <v>27</v>
      </c>
      <c r="B203" s="2">
        <v>108</v>
      </c>
    </row>
    <row r="204" spans="1:2" ht="12.75">
      <c r="A204" s="1" t="s">
        <v>130</v>
      </c>
      <c r="B204" s="2">
        <v>98</v>
      </c>
    </row>
    <row r="205" spans="1:2" ht="12.75">
      <c r="A205" s="1" t="s">
        <v>238</v>
      </c>
      <c r="B205" s="2">
        <v>39</v>
      </c>
    </row>
    <row r="206" spans="1:2" ht="12.75">
      <c r="A206" s="12" t="s">
        <v>132</v>
      </c>
      <c r="B206" s="14">
        <v>39</v>
      </c>
    </row>
    <row r="208" ht="12.75">
      <c r="A208" s="37" t="s">
        <v>518</v>
      </c>
    </row>
    <row r="209" ht="12.75">
      <c r="A209" s="37"/>
    </row>
    <row r="210" ht="12.75">
      <c r="A210" s="13" t="s">
        <v>236</v>
      </c>
    </row>
    <row r="214" ht="15.75">
      <c r="A214" s="9" t="s">
        <v>201</v>
      </c>
    </row>
    <row r="215" spans="1:2" ht="18">
      <c r="A215" s="10"/>
      <c r="B215" s="39" t="s">
        <v>517</v>
      </c>
    </row>
    <row r="217" spans="1:2" ht="12.75">
      <c r="A217" s="1" t="s">
        <v>196</v>
      </c>
      <c r="B217" s="2">
        <v>3572</v>
      </c>
    </row>
    <row r="218" spans="1:2" ht="12.75">
      <c r="A218" s="1" t="s">
        <v>29</v>
      </c>
      <c r="B218" s="2"/>
    </row>
    <row r="219" spans="1:2" ht="12.75">
      <c r="A219" s="1" t="s">
        <v>31</v>
      </c>
      <c r="B219" s="2">
        <f>+B220+B221</f>
        <v>335</v>
      </c>
    </row>
    <row r="220" spans="1:2" ht="12.75">
      <c r="A220" s="1" t="s">
        <v>118</v>
      </c>
      <c r="B220" s="2">
        <v>250</v>
      </c>
    </row>
    <row r="221" spans="1:2" ht="12.75">
      <c r="A221" s="1" t="s">
        <v>119</v>
      </c>
      <c r="B221" s="2">
        <v>85</v>
      </c>
    </row>
    <row r="222" spans="1:2" ht="12.75">
      <c r="A222" s="1" t="s">
        <v>141</v>
      </c>
      <c r="B222" s="2">
        <f>+B223+B224</f>
        <v>368</v>
      </c>
    </row>
    <row r="223" spans="1:2" ht="12.75">
      <c r="A223" s="1" t="s">
        <v>118</v>
      </c>
      <c r="B223" s="2">
        <v>304</v>
      </c>
    </row>
    <row r="224" spans="1:2" ht="12.75">
      <c r="A224" s="1" t="s">
        <v>119</v>
      </c>
      <c r="B224" s="2">
        <v>64</v>
      </c>
    </row>
    <row r="225" spans="1:2" ht="12.75">
      <c r="A225" s="1" t="s">
        <v>129</v>
      </c>
      <c r="B225" s="2">
        <f>SUM(B226:B229)</f>
        <v>3193</v>
      </c>
    </row>
    <row r="226" spans="1:2" ht="12.75">
      <c r="A226" s="1" t="s">
        <v>38</v>
      </c>
      <c r="B226" s="2">
        <v>568</v>
      </c>
    </row>
    <row r="227" spans="1:2" ht="12.75">
      <c r="A227" s="1" t="s">
        <v>39</v>
      </c>
      <c r="B227" s="2">
        <v>694</v>
      </c>
    </row>
    <row r="228" spans="1:2" ht="12.75">
      <c r="A228" s="1" t="s">
        <v>26</v>
      </c>
      <c r="B228" s="2">
        <v>1565</v>
      </c>
    </row>
    <row r="229" spans="1:2" ht="12.75">
      <c r="A229" s="1" t="s">
        <v>27</v>
      </c>
      <c r="B229" s="2">
        <v>366</v>
      </c>
    </row>
    <row r="230" spans="1:2" ht="12.75">
      <c r="A230" s="1" t="s">
        <v>130</v>
      </c>
      <c r="B230" s="2">
        <v>735</v>
      </c>
    </row>
    <row r="231" spans="1:2" ht="12.75">
      <c r="A231" s="1" t="s">
        <v>238</v>
      </c>
      <c r="B231" s="2">
        <v>92</v>
      </c>
    </row>
    <row r="232" spans="1:2" ht="12.75">
      <c r="A232" s="12" t="s">
        <v>132</v>
      </c>
      <c r="B232" s="14">
        <v>51</v>
      </c>
    </row>
    <row r="234" ht="12.75">
      <c r="A234" s="37" t="s">
        <v>518</v>
      </c>
    </row>
    <row r="235" ht="12.75">
      <c r="A235" s="37"/>
    </row>
    <row r="236" ht="12.75">
      <c r="A236" s="13" t="s">
        <v>236</v>
      </c>
    </row>
    <row r="240" ht="15.75">
      <c r="A240" s="9" t="s">
        <v>287</v>
      </c>
    </row>
    <row r="241" spans="1:2" ht="18">
      <c r="A241" s="10"/>
      <c r="B241" s="39" t="s">
        <v>517</v>
      </c>
    </row>
    <row r="243" spans="1:2" ht="12.75">
      <c r="A243" s="30" t="s">
        <v>372</v>
      </c>
      <c r="B243" s="1">
        <v>575</v>
      </c>
    </row>
    <row r="244" ht="12.75">
      <c r="A244" s="30" t="s">
        <v>441</v>
      </c>
    </row>
    <row r="245" spans="1:2" ht="12.75">
      <c r="A245" s="31" t="s">
        <v>442</v>
      </c>
      <c r="B245" s="1">
        <f>SUM(B246:B247)</f>
        <v>783</v>
      </c>
    </row>
    <row r="246" spans="1:2" ht="12.75">
      <c r="A246" s="41" t="s">
        <v>306</v>
      </c>
      <c r="B246" s="1">
        <v>117</v>
      </c>
    </row>
    <row r="247" spans="1:2" ht="12.75">
      <c r="A247" s="41" t="s">
        <v>443</v>
      </c>
      <c r="B247" s="1">
        <v>666</v>
      </c>
    </row>
    <row r="248" spans="1:2" ht="12.75">
      <c r="A248" s="31" t="s">
        <v>444</v>
      </c>
      <c r="B248" s="1">
        <f>SUM(B249:B250)</f>
        <v>509</v>
      </c>
    </row>
    <row r="249" spans="1:2" ht="12.75">
      <c r="A249" s="41" t="s">
        <v>306</v>
      </c>
      <c r="B249" s="1">
        <v>223</v>
      </c>
    </row>
    <row r="250" spans="1:2" ht="12.75">
      <c r="A250" s="41" t="s">
        <v>443</v>
      </c>
      <c r="B250" s="1">
        <v>286</v>
      </c>
    </row>
    <row r="251" spans="1:2" ht="12.75">
      <c r="A251" s="31" t="s">
        <v>445</v>
      </c>
      <c r="B251" s="1">
        <f>SUM(B252:B253)</f>
        <v>389</v>
      </c>
    </row>
    <row r="252" spans="1:2" ht="12.75">
      <c r="A252" s="41" t="s">
        <v>306</v>
      </c>
      <c r="B252" s="1">
        <v>180</v>
      </c>
    </row>
    <row r="253" spans="1:2" ht="12.75">
      <c r="A253" s="41" t="s">
        <v>443</v>
      </c>
      <c r="B253" s="1">
        <v>209</v>
      </c>
    </row>
    <row r="254" spans="1:2" ht="12.75">
      <c r="A254" s="31" t="s">
        <v>446</v>
      </c>
      <c r="B254" s="1">
        <v>28</v>
      </c>
    </row>
    <row r="255" ht="12.75">
      <c r="A255" s="30" t="s">
        <v>447</v>
      </c>
    </row>
    <row r="256" spans="1:2" ht="12.75">
      <c r="A256" s="31" t="s">
        <v>82</v>
      </c>
      <c r="B256" s="1">
        <v>829</v>
      </c>
    </row>
    <row r="257" ht="12.75">
      <c r="A257" s="31" t="s">
        <v>37</v>
      </c>
    </row>
    <row r="258" spans="1:2" ht="12.75">
      <c r="A258" s="41" t="s">
        <v>347</v>
      </c>
      <c r="B258" s="1">
        <v>2</v>
      </c>
    </row>
    <row r="259" spans="1:2" ht="12.75">
      <c r="A259" s="41" t="s">
        <v>375</v>
      </c>
      <c r="B259" s="1">
        <v>17</v>
      </c>
    </row>
    <row r="260" spans="1:2" ht="12.75">
      <c r="A260" s="42" t="s">
        <v>376</v>
      </c>
      <c r="B260" s="5">
        <v>410</v>
      </c>
    </row>
    <row r="261" spans="1:2" ht="12.75">
      <c r="A261" s="42" t="s">
        <v>443</v>
      </c>
      <c r="B261" s="5">
        <v>515</v>
      </c>
    </row>
    <row r="262" spans="1:2" ht="12.75">
      <c r="A262" s="33" t="s">
        <v>378</v>
      </c>
      <c r="B262" s="12">
        <v>18</v>
      </c>
    </row>
    <row r="264" ht="12.75">
      <c r="A264" s="37" t="s">
        <v>518</v>
      </c>
    </row>
    <row r="265" ht="12.75">
      <c r="A265" s="37"/>
    </row>
    <row r="266" ht="12.75">
      <c r="A266" s="13" t="s">
        <v>236</v>
      </c>
    </row>
    <row r="270" ht="15.75">
      <c r="A270" s="9" t="s">
        <v>202</v>
      </c>
    </row>
    <row r="271" spans="1:2" ht="18">
      <c r="A271" s="10"/>
      <c r="B271" s="39" t="s">
        <v>517</v>
      </c>
    </row>
    <row r="273" ht="12.75">
      <c r="A273" s="1" t="s">
        <v>79</v>
      </c>
    </row>
    <row r="274" spans="1:2" ht="12.75">
      <c r="A274" s="1" t="s">
        <v>80</v>
      </c>
      <c r="B274" s="2">
        <f>+B275+B276</f>
        <v>1186</v>
      </c>
    </row>
    <row r="275" spans="1:2" ht="12.75">
      <c r="A275" s="1" t="s">
        <v>54</v>
      </c>
      <c r="B275" s="2">
        <v>935</v>
      </c>
    </row>
    <row r="276" spans="1:2" ht="12.75">
      <c r="A276" s="1" t="s">
        <v>203</v>
      </c>
      <c r="B276" s="2">
        <v>251</v>
      </c>
    </row>
    <row r="277" spans="1:2" ht="12.75">
      <c r="A277" s="1" t="s">
        <v>246</v>
      </c>
      <c r="B277" s="2">
        <f>+B278+B279</f>
        <v>774</v>
      </c>
    </row>
    <row r="278" spans="1:2" ht="12.75">
      <c r="A278" s="1" t="s">
        <v>83</v>
      </c>
      <c r="B278" s="2">
        <v>749</v>
      </c>
    </row>
    <row r="279" spans="1:2" ht="12.75">
      <c r="A279" s="1" t="s">
        <v>84</v>
      </c>
      <c r="B279" s="2">
        <v>25</v>
      </c>
    </row>
    <row r="280" spans="1:2" ht="12.75">
      <c r="A280" s="1" t="s">
        <v>37</v>
      </c>
      <c r="B280" s="2"/>
    </row>
    <row r="281" spans="1:2" ht="12.75">
      <c r="A281" s="1" t="s">
        <v>204</v>
      </c>
      <c r="B281" s="2">
        <f>SUM(B282:B283)</f>
        <v>650</v>
      </c>
    </row>
    <row r="282" spans="1:2" ht="12.75">
      <c r="A282" s="1" t="s">
        <v>54</v>
      </c>
      <c r="B282" s="2">
        <v>481</v>
      </c>
    </row>
    <row r="283" spans="1:2" ht="12.75">
      <c r="A283" s="1" t="s">
        <v>206</v>
      </c>
      <c r="B283" s="2">
        <v>169</v>
      </c>
    </row>
    <row r="284" spans="1:2" ht="12.75">
      <c r="A284" s="1" t="s">
        <v>207</v>
      </c>
      <c r="B284" s="2">
        <f>+B285+B286</f>
        <v>99</v>
      </c>
    </row>
    <row r="285" spans="1:2" ht="12.75">
      <c r="A285" s="1" t="s">
        <v>54</v>
      </c>
      <c r="B285" s="2">
        <v>68</v>
      </c>
    </row>
    <row r="286" spans="1:2" ht="12.75">
      <c r="A286" s="1" t="s">
        <v>206</v>
      </c>
      <c r="B286" s="2">
        <v>31</v>
      </c>
    </row>
    <row r="287" spans="1:2" ht="12.75">
      <c r="A287" s="12" t="s">
        <v>78</v>
      </c>
      <c r="B287" s="14">
        <v>22</v>
      </c>
    </row>
    <row r="289" ht="12.75">
      <c r="A289" s="37" t="s">
        <v>518</v>
      </c>
    </row>
    <row r="290" ht="12.75">
      <c r="A290" s="37"/>
    </row>
    <row r="291" ht="12.75">
      <c r="A291" s="13" t="s">
        <v>236</v>
      </c>
    </row>
    <row r="295" ht="18.75">
      <c r="A295" s="9" t="s">
        <v>535</v>
      </c>
    </row>
    <row r="296" spans="1:4" ht="38.25">
      <c r="A296" s="10"/>
      <c r="B296" s="29" t="s">
        <v>14</v>
      </c>
      <c r="C296" s="29" t="s">
        <v>300</v>
      </c>
      <c r="D296" s="29" t="s">
        <v>301</v>
      </c>
    </row>
    <row r="297" spans="1:2" ht="18">
      <c r="A297" s="43"/>
      <c r="B297" s="44"/>
    </row>
    <row r="298" spans="1:4" ht="12.75">
      <c r="A298" s="1" t="s">
        <v>29</v>
      </c>
      <c r="B298" s="2">
        <f aca="true" t="shared" si="5" ref="B298:B311">SUM(C298:D298)</f>
        <v>6516</v>
      </c>
      <c r="C298" s="2">
        <f>+C299+C302</f>
        <v>6490</v>
      </c>
      <c r="D298" s="2">
        <v>26</v>
      </c>
    </row>
    <row r="299" spans="1:4" ht="12.75">
      <c r="A299" s="30" t="s">
        <v>288</v>
      </c>
      <c r="B299" s="2">
        <f t="shared" si="5"/>
        <v>1195</v>
      </c>
      <c r="C299" s="2">
        <f>SUM(C300:C301)</f>
        <v>1170</v>
      </c>
      <c r="D299" s="2">
        <f>SUM(D300:D301)</f>
        <v>25</v>
      </c>
    </row>
    <row r="300" spans="1:4" ht="12.75">
      <c r="A300" s="30" t="s">
        <v>295</v>
      </c>
      <c r="B300" s="2">
        <f t="shared" si="5"/>
        <v>446</v>
      </c>
      <c r="C300" s="2">
        <v>443</v>
      </c>
      <c r="D300" s="2">
        <v>3</v>
      </c>
    </row>
    <row r="301" spans="1:4" ht="12.75">
      <c r="A301" s="30" t="s">
        <v>296</v>
      </c>
      <c r="B301" s="2">
        <f t="shared" si="5"/>
        <v>749</v>
      </c>
      <c r="C301" s="21">
        <v>727</v>
      </c>
      <c r="D301" s="21">
        <v>22</v>
      </c>
    </row>
    <row r="302" spans="1:4" ht="12.75">
      <c r="A302" s="30" t="s">
        <v>289</v>
      </c>
      <c r="B302" s="2">
        <f t="shared" si="5"/>
        <v>5321</v>
      </c>
      <c r="C302" s="2">
        <f>SUM(C303:C304)</f>
        <v>5320</v>
      </c>
      <c r="D302" s="2">
        <f>SUM(D303:D304)</f>
        <v>1</v>
      </c>
    </row>
    <row r="303" spans="1:4" ht="12.75">
      <c r="A303" s="30" t="s">
        <v>295</v>
      </c>
      <c r="B303" s="2">
        <f t="shared" si="5"/>
        <v>438</v>
      </c>
      <c r="C303" s="2">
        <v>438</v>
      </c>
      <c r="D303" s="22" t="s">
        <v>293</v>
      </c>
    </row>
    <row r="304" spans="1:4" ht="12.75">
      <c r="A304" s="30" t="s">
        <v>296</v>
      </c>
      <c r="B304" s="2">
        <f t="shared" si="5"/>
        <v>4883</v>
      </c>
      <c r="C304" s="21">
        <v>4882</v>
      </c>
      <c r="D304" s="21">
        <v>1</v>
      </c>
    </row>
    <row r="305" spans="1:4" ht="12.75">
      <c r="A305" s="30" t="s">
        <v>297</v>
      </c>
      <c r="B305" s="2">
        <f t="shared" si="5"/>
        <v>6516</v>
      </c>
      <c r="C305" s="2">
        <v>6490</v>
      </c>
      <c r="D305" s="2">
        <v>26</v>
      </c>
    </row>
    <row r="306" spans="1:4" ht="12.75">
      <c r="A306" s="30" t="s">
        <v>298</v>
      </c>
      <c r="B306" s="2">
        <f t="shared" si="5"/>
        <v>6093</v>
      </c>
      <c r="C306" s="2">
        <v>6075</v>
      </c>
      <c r="D306" s="2">
        <f>SUM(D307:D310)</f>
        <v>18</v>
      </c>
    </row>
    <row r="307" spans="1:4" ht="12.75">
      <c r="A307" s="5" t="s">
        <v>38</v>
      </c>
      <c r="B307" s="7">
        <f t="shared" si="5"/>
        <v>888</v>
      </c>
      <c r="C307" s="22">
        <v>883</v>
      </c>
      <c r="D307" s="22">
        <v>5</v>
      </c>
    </row>
    <row r="308" spans="1:4" ht="12.75">
      <c r="A308" s="45" t="s">
        <v>39</v>
      </c>
      <c r="B308" s="7">
        <f t="shared" si="5"/>
        <v>313</v>
      </c>
      <c r="C308" s="22">
        <v>313</v>
      </c>
      <c r="D308" s="22" t="s">
        <v>293</v>
      </c>
    </row>
    <row r="309" spans="1:4" ht="12.75">
      <c r="A309" s="45" t="s">
        <v>26</v>
      </c>
      <c r="B309" s="7">
        <f t="shared" si="5"/>
        <v>4693</v>
      </c>
      <c r="C309" s="7">
        <v>4680</v>
      </c>
      <c r="D309" s="22">
        <v>13</v>
      </c>
    </row>
    <row r="310" spans="1:4" ht="12.75">
      <c r="A310" s="45" t="s">
        <v>27</v>
      </c>
      <c r="B310" s="7">
        <f t="shared" si="5"/>
        <v>99</v>
      </c>
      <c r="C310" s="22">
        <v>99</v>
      </c>
      <c r="D310" s="22" t="s">
        <v>293</v>
      </c>
    </row>
    <row r="311" spans="1:4" ht="12.75">
      <c r="A311" s="33" t="s">
        <v>130</v>
      </c>
      <c r="B311" s="14">
        <f t="shared" si="5"/>
        <v>489</v>
      </c>
      <c r="C311" s="14">
        <v>481</v>
      </c>
      <c r="D311" s="14">
        <v>8</v>
      </c>
    </row>
    <row r="312" ht="12.75">
      <c r="B312" s="2"/>
    </row>
    <row r="313" ht="12.75">
      <c r="A313" s="37" t="s">
        <v>518</v>
      </c>
    </row>
    <row r="314" ht="12.75">
      <c r="A314" s="37"/>
    </row>
    <row r="315" spans="1:2" ht="12.75">
      <c r="A315" s="13" t="s">
        <v>236</v>
      </c>
      <c r="B315" s="2"/>
    </row>
    <row r="319" ht="18.75">
      <c r="A319" s="9" t="s">
        <v>536</v>
      </c>
    </row>
    <row r="320" spans="1:5" ht="18">
      <c r="A320" s="10"/>
      <c r="B320" s="29" t="s">
        <v>14</v>
      </c>
      <c r="C320" s="29" t="s">
        <v>136</v>
      </c>
      <c r="D320" s="29" t="s">
        <v>303</v>
      </c>
      <c r="E320" s="29" t="s">
        <v>304</v>
      </c>
    </row>
    <row r="321" spans="1:2" ht="18">
      <c r="A321" s="43"/>
      <c r="B321" s="44"/>
    </row>
    <row r="322" spans="1:5" ht="12.75">
      <c r="A322" s="30" t="s">
        <v>305</v>
      </c>
      <c r="B322" s="2">
        <f aca="true" t="shared" si="6" ref="B322:B347">SUM(C322:E322)</f>
        <v>417</v>
      </c>
      <c r="C322" s="2">
        <f>SUM(C323:C324)</f>
        <v>176</v>
      </c>
      <c r="D322" s="2">
        <f>SUM(D323:D324)</f>
        <v>190</v>
      </c>
      <c r="E322" s="2">
        <f>SUM(E323:E324)</f>
        <v>51</v>
      </c>
    </row>
    <row r="323" spans="1:5" ht="12.75">
      <c r="A323" s="30" t="s">
        <v>43</v>
      </c>
      <c r="B323" s="2">
        <f t="shared" si="6"/>
        <v>186</v>
      </c>
      <c r="C323" s="2">
        <v>99</v>
      </c>
      <c r="D323" s="2">
        <v>87</v>
      </c>
      <c r="E323" s="23" t="s">
        <v>293</v>
      </c>
    </row>
    <row r="324" spans="1:5" ht="12.75">
      <c r="A324" s="30" t="s">
        <v>44</v>
      </c>
      <c r="B324" s="2">
        <f t="shared" si="6"/>
        <v>231</v>
      </c>
      <c r="C324" s="21">
        <v>77</v>
      </c>
      <c r="D324" s="21">
        <v>103</v>
      </c>
      <c r="E324" s="21">
        <v>51</v>
      </c>
    </row>
    <row r="325" spans="1:5" ht="12.75">
      <c r="A325" s="30" t="s">
        <v>306</v>
      </c>
      <c r="B325" s="2"/>
      <c r="C325" s="21"/>
      <c r="D325" s="21"/>
      <c r="E325" s="21"/>
    </row>
    <row r="326" spans="1:5" ht="12.75">
      <c r="A326" s="30" t="s">
        <v>307</v>
      </c>
      <c r="B326" s="2">
        <f t="shared" si="6"/>
        <v>250</v>
      </c>
      <c r="C326" s="2">
        <f>SUM(C327:C328)</f>
        <v>91</v>
      </c>
      <c r="D326" s="2">
        <f>SUM(D327:D328)</f>
        <v>130</v>
      </c>
      <c r="E326" s="2">
        <f>SUM(E327:E328)</f>
        <v>29</v>
      </c>
    </row>
    <row r="327" spans="1:5" ht="12.75">
      <c r="A327" s="30" t="s">
        <v>295</v>
      </c>
      <c r="B327" s="2">
        <v>82</v>
      </c>
      <c r="C327" s="2">
        <v>36</v>
      </c>
      <c r="D327" s="2">
        <v>48</v>
      </c>
      <c r="E327" s="23" t="s">
        <v>293</v>
      </c>
    </row>
    <row r="328" spans="1:5" ht="12.75">
      <c r="A328" s="30" t="s">
        <v>296</v>
      </c>
      <c r="B328" s="2">
        <f t="shared" si="6"/>
        <v>166</v>
      </c>
      <c r="C328" s="2">
        <v>55</v>
      </c>
      <c r="D328" s="2">
        <v>82</v>
      </c>
      <c r="E328" s="2">
        <v>29</v>
      </c>
    </row>
    <row r="329" spans="1:5" ht="12.75">
      <c r="A329" s="30" t="s">
        <v>308</v>
      </c>
      <c r="B329" s="2">
        <f t="shared" si="6"/>
        <v>130</v>
      </c>
      <c r="C329" s="2">
        <f>SUM(C330:C331)</f>
        <v>43</v>
      </c>
      <c r="D329" s="2">
        <f>SUM(D330:D331)</f>
        <v>77</v>
      </c>
      <c r="E329" s="2">
        <f>SUM(E330:E331)</f>
        <v>10</v>
      </c>
    </row>
    <row r="330" spans="1:5" ht="12.75">
      <c r="A330" s="30" t="s">
        <v>295</v>
      </c>
      <c r="B330" s="2">
        <f t="shared" si="6"/>
        <v>41</v>
      </c>
      <c r="C330" s="2">
        <v>15</v>
      </c>
      <c r="D330" s="2">
        <v>26</v>
      </c>
      <c r="E330" s="23" t="s">
        <v>293</v>
      </c>
    </row>
    <row r="331" spans="1:5" ht="12.75">
      <c r="A331" s="30" t="s">
        <v>296</v>
      </c>
      <c r="B331" s="2">
        <f t="shared" si="6"/>
        <v>89</v>
      </c>
      <c r="C331" s="2">
        <v>28</v>
      </c>
      <c r="D331" s="21">
        <v>51</v>
      </c>
      <c r="E331" s="21">
        <v>10</v>
      </c>
    </row>
    <row r="332" spans="1:5" ht="12.75">
      <c r="A332" s="30" t="s">
        <v>309</v>
      </c>
      <c r="B332" s="2">
        <f t="shared" si="6"/>
        <v>40</v>
      </c>
      <c r="C332" s="2">
        <f>SUM(C333:C334)</f>
        <v>18</v>
      </c>
      <c r="D332" s="2">
        <f>SUM(D333:D334)</f>
        <v>17</v>
      </c>
      <c r="E332" s="2">
        <f>SUM(E333:E334)</f>
        <v>5</v>
      </c>
    </row>
    <row r="333" spans="1:5" ht="12.75">
      <c r="A333" s="30" t="s">
        <v>295</v>
      </c>
      <c r="B333" s="2">
        <f t="shared" si="6"/>
        <v>20</v>
      </c>
      <c r="C333" s="2">
        <v>10</v>
      </c>
      <c r="D333" s="2">
        <v>10</v>
      </c>
      <c r="E333" s="23" t="s">
        <v>293</v>
      </c>
    </row>
    <row r="334" spans="1:5" ht="12.75">
      <c r="A334" s="30" t="s">
        <v>296</v>
      </c>
      <c r="B334" s="2">
        <f t="shared" si="6"/>
        <v>20</v>
      </c>
      <c r="C334" s="2">
        <v>8</v>
      </c>
      <c r="D334" s="2">
        <v>7</v>
      </c>
      <c r="E334" s="2">
        <v>5</v>
      </c>
    </row>
    <row r="335" spans="1:5" ht="12.75">
      <c r="A335" s="30" t="s">
        <v>310</v>
      </c>
      <c r="B335" s="2"/>
      <c r="C335" s="21"/>
      <c r="D335" s="21"/>
      <c r="E335" s="21"/>
    </row>
    <row r="336" spans="1:5" ht="12.75">
      <c r="A336" s="30" t="s">
        <v>311</v>
      </c>
      <c r="B336" s="2">
        <f t="shared" si="6"/>
        <v>49</v>
      </c>
      <c r="C336" s="2">
        <f>SUM(C337:C338)</f>
        <v>18</v>
      </c>
      <c r="D336" s="2">
        <f>SUM(D337:D338)</f>
        <v>26</v>
      </c>
      <c r="E336" s="2">
        <f>SUM(E337:E338)</f>
        <v>5</v>
      </c>
    </row>
    <row r="337" spans="1:5" ht="12.75">
      <c r="A337" s="30" t="s">
        <v>295</v>
      </c>
      <c r="B337" s="2">
        <f t="shared" si="6"/>
        <v>29</v>
      </c>
      <c r="C337" s="22">
        <v>10</v>
      </c>
      <c r="D337" s="22">
        <v>19</v>
      </c>
      <c r="E337" s="23" t="s">
        <v>293</v>
      </c>
    </row>
    <row r="338" spans="1:5" ht="12.75">
      <c r="A338" s="30" t="s">
        <v>296</v>
      </c>
      <c r="B338" s="2">
        <f t="shared" si="6"/>
        <v>20</v>
      </c>
      <c r="C338" s="22">
        <v>8</v>
      </c>
      <c r="D338" s="22">
        <v>7</v>
      </c>
      <c r="E338" s="22">
        <v>5</v>
      </c>
    </row>
    <row r="339" spans="1:5" ht="12.75">
      <c r="A339" s="30" t="s">
        <v>312</v>
      </c>
      <c r="B339" s="2">
        <f t="shared" si="6"/>
        <v>40</v>
      </c>
      <c r="C339" s="2">
        <f>SUM(C340:C341)</f>
        <v>18</v>
      </c>
      <c r="D339" s="2">
        <f>SUM(D340:D341)</f>
        <v>17</v>
      </c>
      <c r="E339" s="2">
        <f>SUM(E340:E341)</f>
        <v>5</v>
      </c>
    </row>
    <row r="340" spans="1:5" ht="12.75">
      <c r="A340" s="30" t="s">
        <v>295</v>
      </c>
      <c r="B340" s="2">
        <f t="shared" si="6"/>
        <v>20</v>
      </c>
      <c r="C340" s="22">
        <v>10</v>
      </c>
      <c r="D340" s="22">
        <v>10</v>
      </c>
      <c r="E340" s="23" t="s">
        <v>293</v>
      </c>
    </row>
    <row r="341" spans="1:5" ht="12.75">
      <c r="A341" s="30" t="s">
        <v>296</v>
      </c>
      <c r="B341" s="2">
        <f t="shared" si="6"/>
        <v>20</v>
      </c>
      <c r="C341" s="22">
        <v>8</v>
      </c>
      <c r="D341" s="22">
        <v>7</v>
      </c>
      <c r="E341" s="22">
        <v>5</v>
      </c>
    </row>
    <row r="342" spans="1:5" ht="12.75">
      <c r="A342" s="45" t="s">
        <v>313</v>
      </c>
      <c r="B342" s="7">
        <f t="shared" si="6"/>
        <v>39</v>
      </c>
      <c r="C342" s="7">
        <f>SUM(C343:C344)</f>
        <v>18</v>
      </c>
      <c r="D342" s="7">
        <f>SUM(D343:D344)</f>
        <v>17</v>
      </c>
      <c r="E342" s="7">
        <f>SUM(E343:E344)</f>
        <v>4</v>
      </c>
    </row>
    <row r="343" spans="1:5" ht="12.75">
      <c r="A343" s="45" t="s">
        <v>295</v>
      </c>
      <c r="B343" s="7">
        <f t="shared" si="6"/>
        <v>20</v>
      </c>
      <c r="C343" s="22">
        <v>10</v>
      </c>
      <c r="D343" s="22">
        <v>10</v>
      </c>
      <c r="E343" s="24" t="s">
        <v>293</v>
      </c>
    </row>
    <row r="344" spans="1:5" ht="12.75">
      <c r="A344" s="45" t="s">
        <v>296</v>
      </c>
      <c r="B344" s="7">
        <f t="shared" si="6"/>
        <v>19</v>
      </c>
      <c r="C344" s="7">
        <v>8</v>
      </c>
      <c r="D344" s="7">
        <v>7</v>
      </c>
      <c r="E344" s="7">
        <v>4</v>
      </c>
    </row>
    <row r="345" spans="1:5" ht="12.75">
      <c r="A345" s="45" t="s">
        <v>314</v>
      </c>
      <c r="B345" s="7">
        <f t="shared" si="6"/>
        <v>36</v>
      </c>
      <c r="C345" s="7">
        <f>SUM(C346:C347)</f>
        <v>15</v>
      </c>
      <c r="D345" s="7">
        <f>SUM(D346:D347)</f>
        <v>21</v>
      </c>
      <c r="E345" s="24" t="s">
        <v>293</v>
      </c>
    </row>
    <row r="346" spans="1:5" ht="12.75">
      <c r="A346" s="45" t="s">
        <v>43</v>
      </c>
      <c r="B346" s="7">
        <f t="shared" si="6"/>
        <v>23</v>
      </c>
      <c r="C346" s="7">
        <v>10</v>
      </c>
      <c r="D346" s="7">
        <v>13</v>
      </c>
      <c r="E346" s="24" t="s">
        <v>293</v>
      </c>
    </row>
    <row r="347" spans="1:5" ht="12.75">
      <c r="A347" s="33" t="s">
        <v>44</v>
      </c>
      <c r="B347" s="14">
        <f t="shared" si="6"/>
        <v>17</v>
      </c>
      <c r="C347" s="26">
        <v>5</v>
      </c>
      <c r="D347" s="26">
        <v>8</v>
      </c>
      <c r="E347" s="25">
        <v>4</v>
      </c>
    </row>
    <row r="348" ht="12.75">
      <c r="B348" s="2"/>
    </row>
    <row r="349" ht="12.75">
      <c r="A349" s="37" t="s">
        <v>518</v>
      </c>
    </row>
    <row r="350" ht="12.75">
      <c r="A350" s="37"/>
    </row>
    <row r="351" spans="1:2" ht="12.75">
      <c r="A351" s="13" t="s">
        <v>236</v>
      </c>
      <c r="B351" s="2"/>
    </row>
    <row r="355" spans="1:2" ht="37.5" customHeight="1">
      <c r="A355" s="72" t="s">
        <v>654</v>
      </c>
      <c r="B355" s="57"/>
    </row>
    <row r="356" spans="1:5" ht="18">
      <c r="A356" s="71"/>
      <c r="B356" s="29" t="s">
        <v>14</v>
      </c>
      <c r="C356" s="29" t="s">
        <v>136</v>
      </c>
      <c r="D356" s="29" t="s">
        <v>303</v>
      </c>
      <c r="E356" s="29" t="s">
        <v>304</v>
      </c>
    </row>
    <row r="357" spans="1:2" ht="18">
      <c r="A357" s="43"/>
      <c r="B357" s="44"/>
    </row>
    <row r="358" spans="1:5" ht="12.75">
      <c r="A358" s="30" t="s">
        <v>228</v>
      </c>
      <c r="B358" s="2">
        <f>SUM(C358:E358)</f>
        <v>19</v>
      </c>
      <c r="C358" s="2">
        <v>10</v>
      </c>
      <c r="D358" s="2">
        <v>9</v>
      </c>
      <c r="E358" s="2">
        <v>0</v>
      </c>
    </row>
    <row r="359" spans="1:5" ht="12.75">
      <c r="A359" s="45" t="s">
        <v>229</v>
      </c>
      <c r="B359" s="2">
        <f>SUM(C359:E359)</f>
        <v>21</v>
      </c>
      <c r="C359" s="7">
        <v>8</v>
      </c>
      <c r="D359" s="7">
        <v>8</v>
      </c>
      <c r="E359" s="24">
        <v>5</v>
      </c>
    </row>
    <row r="360" spans="1:256" ht="12.75">
      <c r="A360" s="33" t="s">
        <v>14</v>
      </c>
      <c r="B360" s="14">
        <f>SUM(C360:E360)</f>
        <v>40</v>
      </c>
      <c r="C360" s="14">
        <f>SUM(C358:C359)</f>
        <v>18</v>
      </c>
      <c r="D360" s="14">
        <f>SUM(D358:D359)</f>
        <v>17</v>
      </c>
      <c r="E360" s="14">
        <f>SUM(E358:E359)</f>
        <v>5</v>
      </c>
      <c r="IV360" s="14"/>
    </row>
    <row r="362" spans="1:5" ht="12.75">
      <c r="A362" s="37" t="s">
        <v>653</v>
      </c>
      <c r="C362" s="1">
        <v>10</v>
      </c>
      <c r="D362" s="1">
        <v>10</v>
      </c>
      <c r="E362" s="24">
        <v>5</v>
      </c>
    </row>
    <row r="363" ht="12.75">
      <c r="A363" s="37"/>
    </row>
    <row r="364" ht="12.75">
      <c r="A364" s="13" t="s">
        <v>648</v>
      </c>
    </row>
    <row r="368" ht="37.5" customHeight="1">
      <c r="A368" s="57" t="s">
        <v>635</v>
      </c>
    </row>
    <row r="369" spans="1:2" ht="18">
      <c r="A369" s="10"/>
      <c r="B369" s="11">
        <v>1918</v>
      </c>
    </row>
    <row r="371" spans="1:2" ht="12.75">
      <c r="A371" s="1" t="s">
        <v>407</v>
      </c>
      <c r="B371" s="2">
        <v>146500</v>
      </c>
    </row>
    <row r="372" spans="1:2" ht="12.75">
      <c r="A372" s="5" t="s">
        <v>636</v>
      </c>
      <c r="B372" s="22">
        <v>92000</v>
      </c>
    </row>
    <row r="373" spans="1:2" ht="12.75">
      <c r="A373" s="5" t="s">
        <v>637</v>
      </c>
      <c r="B373" s="7">
        <v>12000</v>
      </c>
    </row>
    <row r="374" spans="1:2" ht="12.75">
      <c r="A374" s="12" t="s">
        <v>14</v>
      </c>
      <c r="B374" s="14">
        <f>SUM(B371:B373)</f>
        <v>250500</v>
      </c>
    </row>
    <row r="376" ht="12.75">
      <c r="A376" s="13" t="s">
        <v>638</v>
      </c>
    </row>
    <row r="380" ht="15.75">
      <c r="A380" s="9" t="s">
        <v>324</v>
      </c>
    </row>
    <row r="381" spans="1:2" ht="18">
      <c r="A381" s="10"/>
      <c r="B381" s="39" t="s">
        <v>517</v>
      </c>
    </row>
    <row r="382" spans="1:2" ht="18">
      <c r="A382" s="43"/>
      <c r="B382" s="44"/>
    </row>
    <row r="383" spans="1:2" ht="12.75">
      <c r="A383" s="30" t="s">
        <v>310</v>
      </c>
      <c r="B383" s="2">
        <f>SUM(B384:B385)</f>
        <v>142</v>
      </c>
    </row>
    <row r="384" spans="1:2" ht="12.75">
      <c r="A384" s="31" t="s">
        <v>228</v>
      </c>
      <c r="B384" s="2">
        <v>123</v>
      </c>
    </row>
    <row r="385" spans="1:2" ht="12.75">
      <c r="A385" s="31" t="s">
        <v>229</v>
      </c>
      <c r="B385" s="2">
        <v>19</v>
      </c>
    </row>
    <row r="386" spans="1:2" ht="12.75">
      <c r="A386" s="30" t="s">
        <v>325</v>
      </c>
      <c r="B386" s="2">
        <v>407</v>
      </c>
    </row>
    <row r="387" spans="1:2" ht="12.75">
      <c r="A387" s="30" t="s">
        <v>326</v>
      </c>
      <c r="B387" s="2"/>
    </row>
    <row r="388" spans="1:2" ht="12.75">
      <c r="A388" s="31" t="s">
        <v>327</v>
      </c>
      <c r="B388" s="2">
        <v>2</v>
      </c>
    </row>
    <row r="389" spans="1:2" ht="12.75">
      <c r="A389" s="31" t="s">
        <v>328</v>
      </c>
      <c r="B389" s="2">
        <v>12</v>
      </c>
    </row>
    <row r="390" spans="1:2" ht="12.75">
      <c r="A390" s="31" t="s">
        <v>329</v>
      </c>
      <c r="B390" s="2"/>
    </row>
    <row r="391" spans="1:2" ht="12.75">
      <c r="A391" s="32" t="s">
        <v>330</v>
      </c>
      <c r="B391" s="22">
        <v>29</v>
      </c>
    </row>
    <row r="392" spans="1:2" ht="12.75">
      <c r="A392" s="32" t="s">
        <v>331</v>
      </c>
      <c r="B392" s="24" t="s">
        <v>293</v>
      </c>
    </row>
    <row r="393" spans="1:2" ht="12.75">
      <c r="A393" s="47" t="s">
        <v>45</v>
      </c>
      <c r="B393" s="25" t="s">
        <v>293</v>
      </c>
    </row>
    <row r="394" ht="12.75">
      <c r="B394" s="2"/>
    </row>
    <row r="395" ht="12.75">
      <c r="A395" s="37" t="s">
        <v>518</v>
      </c>
    </row>
    <row r="396" ht="12.75">
      <c r="A396" s="37"/>
    </row>
    <row r="397" spans="1:2" ht="12.75">
      <c r="A397" s="13" t="s">
        <v>236</v>
      </c>
      <c r="B397" s="2"/>
    </row>
    <row r="401" ht="18.75">
      <c r="A401" s="9" t="s">
        <v>537</v>
      </c>
    </row>
    <row r="402" spans="1:7" ht="39.75">
      <c r="A402" s="10"/>
      <c r="B402" s="39" t="s">
        <v>14</v>
      </c>
      <c r="C402" s="39" t="s">
        <v>452</v>
      </c>
      <c r="D402" s="39" t="s">
        <v>457</v>
      </c>
      <c r="E402" s="39" t="s">
        <v>458</v>
      </c>
      <c r="F402" s="29" t="s">
        <v>459</v>
      </c>
      <c r="G402" s="29" t="s">
        <v>460</v>
      </c>
    </row>
    <row r="403" spans="1:7" ht="18">
      <c r="A403" s="43"/>
      <c r="B403" s="44"/>
      <c r="C403" s="44"/>
      <c r="D403" s="44"/>
      <c r="E403" s="44"/>
      <c r="F403" s="44"/>
      <c r="G403" s="44"/>
    </row>
    <row r="404" spans="1:7" ht="12.75">
      <c r="A404" s="30" t="s">
        <v>334</v>
      </c>
      <c r="B404" s="2">
        <f aca="true" t="shared" si="7" ref="B404:B415">SUM(C404:G404)</f>
        <v>1253</v>
      </c>
      <c r="C404" s="2">
        <v>136</v>
      </c>
      <c r="D404" s="2">
        <v>651</v>
      </c>
      <c r="E404" s="2">
        <v>6</v>
      </c>
      <c r="F404" s="2">
        <v>118</v>
      </c>
      <c r="G404" s="2">
        <v>342</v>
      </c>
    </row>
    <row r="405" spans="1:7" ht="12.75">
      <c r="A405" s="30" t="s">
        <v>345</v>
      </c>
      <c r="B405" s="2">
        <f t="shared" si="7"/>
        <v>568</v>
      </c>
      <c r="C405" s="2">
        <f>SUM(C406:C408)</f>
        <v>73</v>
      </c>
      <c r="D405" s="2">
        <f>SUM(D406:D408)</f>
        <v>221</v>
      </c>
      <c r="E405" s="2">
        <f>SUM(E406:E408)</f>
        <v>1</v>
      </c>
      <c r="F405" s="2">
        <f>SUM(F406:F408)</f>
        <v>53</v>
      </c>
      <c r="G405" s="2">
        <f>SUM(G406:G408)</f>
        <v>220</v>
      </c>
    </row>
    <row r="406" spans="1:7" ht="12.75">
      <c r="A406" s="31" t="s">
        <v>347</v>
      </c>
      <c r="B406" s="2">
        <f t="shared" si="7"/>
        <v>136</v>
      </c>
      <c r="C406" s="2">
        <v>18</v>
      </c>
      <c r="D406" s="2">
        <v>53</v>
      </c>
      <c r="E406" s="23">
        <v>0</v>
      </c>
      <c r="F406" s="2">
        <v>19</v>
      </c>
      <c r="G406" s="2">
        <v>46</v>
      </c>
    </row>
    <row r="407" spans="1:7" ht="12.75">
      <c r="A407" s="31" t="s">
        <v>346</v>
      </c>
      <c r="B407" s="2">
        <f t="shared" si="7"/>
        <v>144</v>
      </c>
      <c r="C407" s="2">
        <v>22</v>
      </c>
      <c r="D407" s="2">
        <v>43</v>
      </c>
      <c r="E407" s="23">
        <v>1</v>
      </c>
      <c r="F407" s="2">
        <v>13</v>
      </c>
      <c r="G407" s="2">
        <v>65</v>
      </c>
    </row>
    <row r="408" spans="1:7" ht="12.75">
      <c r="A408" s="31" t="s">
        <v>306</v>
      </c>
      <c r="B408" s="2">
        <f t="shared" si="7"/>
        <v>288</v>
      </c>
      <c r="C408" s="2">
        <v>33</v>
      </c>
      <c r="D408" s="2">
        <v>125</v>
      </c>
      <c r="E408" s="23">
        <v>0</v>
      </c>
      <c r="F408" s="2">
        <v>21</v>
      </c>
      <c r="G408" s="2">
        <v>109</v>
      </c>
    </row>
    <row r="409" spans="1:7" ht="12.75">
      <c r="A409" s="30" t="s">
        <v>348</v>
      </c>
      <c r="B409" s="2">
        <v>685</v>
      </c>
      <c r="C409" s="23">
        <v>63</v>
      </c>
      <c r="D409" s="2">
        <v>430</v>
      </c>
      <c r="E409" s="2">
        <v>5</v>
      </c>
      <c r="F409" s="2">
        <v>63</v>
      </c>
      <c r="G409" s="2">
        <v>122</v>
      </c>
    </row>
    <row r="410" spans="1:7" ht="12.75">
      <c r="A410" s="30" t="s">
        <v>349</v>
      </c>
      <c r="B410" s="2">
        <f t="shared" si="7"/>
        <v>1253</v>
      </c>
      <c r="C410" s="2">
        <f>SUM(C411:C412)</f>
        <v>136</v>
      </c>
      <c r="D410" s="2">
        <f>SUM(D411:D412)</f>
        <v>651</v>
      </c>
      <c r="E410" s="2">
        <f>SUM(E411:E412)</f>
        <v>6</v>
      </c>
      <c r="F410" s="2">
        <f>SUM(F411:F412)</f>
        <v>118</v>
      </c>
      <c r="G410" s="2">
        <f>SUM(G411:G412)</f>
        <v>342</v>
      </c>
    </row>
    <row r="411" spans="1:7" ht="12.75">
      <c r="A411" s="32" t="s">
        <v>350</v>
      </c>
      <c r="B411" s="7">
        <f t="shared" si="7"/>
        <v>568</v>
      </c>
      <c r="C411" s="7">
        <v>73</v>
      </c>
      <c r="D411" s="7">
        <v>221</v>
      </c>
      <c r="E411" s="7">
        <v>1</v>
      </c>
      <c r="F411" s="7">
        <v>53</v>
      </c>
      <c r="G411" s="7">
        <v>220</v>
      </c>
    </row>
    <row r="412" spans="1:7" ht="12.75">
      <c r="A412" s="32" t="s">
        <v>351</v>
      </c>
      <c r="B412" s="7">
        <f t="shared" si="7"/>
        <v>685</v>
      </c>
      <c r="C412" s="23">
        <v>63</v>
      </c>
      <c r="D412" s="22">
        <v>430</v>
      </c>
      <c r="E412" s="22">
        <v>5</v>
      </c>
      <c r="F412" s="22">
        <v>65</v>
      </c>
      <c r="G412" s="22">
        <v>122</v>
      </c>
    </row>
    <row r="413" spans="1:7" ht="12.75">
      <c r="A413" s="45" t="s">
        <v>352</v>
      </c>
      <c r="B413" s="7">
        <f t="shared" si="7"/>
        <v>55</v>
      </c>
      <c r="C413" s="7">
        <f>SUM(C414:C415)</f>
        <v>5</v>
      </c>
      <c r="D413" s="7">
        <f>SUM(D414:D415)</f>
        <v>18</v>
      </c>
      <c r="E413" s="7">
        <f>SUM(E414:E415)</f>
        <v>1</v>
      </c>
      <c r="F413" s="7">
        <f>SUM(F414:F415)</f>
        <v>9</v>
      </c>
      <c r="G413" s="7">
        <f>SUM(G414:G415)</f>
        <v>22</v>
      </c>
    </row>
    <row r="414" spans="1:7" ht="12.75">
      <c r="A414" s="32" t="s">
        <v>353</v>
      </c>
      <c r="B414" s="7">
        <f t="shared" si="7"/>
        <v>34</v>
      </c>
      <c r="C414" s="7">
        <v>2</v>
      </c>
      <c r="D414" s="7">
        <v>12</v>
      </c>
      <c r="E414" s="23">
        <v>1</v>
      </c>
      <c r="F414" s="7">
        <v>6</v>
      </c>
      <c r="G414" s="7">
        <v>13</v>
      </c>
    </row>
    <row r="415" spans="1:7" ht="12.75">
      <c r="A415" s="47" t="s">
        <v>354</v>
      </c>
      <c r="B415" s="14">
        <f t="shared" si="7"/>
        <v>21</v>
      </c>
      <c r="C415" s="26">
        <v>3</v>
      </c>
      <c r="D415" s="26">
        <v>6</v>
      </c>
      <c r="E415" s="25">
        <v>0</v>
      </c>
      <c r="F415" s="26">
        <v>3</v>
      </c>
      <c r="G415" s="26">
        <v>9</v>
      </c>
    </row>
    <row r="416" spans="2:7" ht="12.75">
      <c r="B416" s="2"/>
      <c r="C416" s="2"/>
      <c r="D416" s="2"/>
      <c r="E416" s="2"/>
      <c r="F416" s="2"/>
      <c r="G416" s="2"/>
    </row>
    <row r="417" ht="12.75">
      <c r="A417" s="37" t="s">
        <v>538</v>
      </c>
    </row>
    <row r="418" ht="12.75">
      <c r="A418" s="37" t="s">
        <v>539</v>
      </c>
    </row>
    <row r="419" ht="12.75">
      <c r="A419" s="37" t="s">
        <v>495</v>
      </c>
    </row>
    <row r="420" ht="12.75">
      <c r="A420" s="37" t="s">
        <v>493</v>
      </c>
    </row>
    <row r="421" ht="12.75">
      <c r="A421" s="37" t="s">
        <v>455</v>
      </c>
    </row>
    <row r="422" ht="12.75">
      <c r="A422" s="37" t="s">
        <v>456</v>
      </c>
    </row>
    <row r="423" ht="12.75">
      <c r="A423" s="37"/>
    </row>
    <row r="424" spans="1:7" ht="12.75">
      <c r="A424" s="13" t="s">
        <v>236</v>
      </c>
      <c r="B424" s="2"/>
      <c r="C424" s="2"/>
      <c r="D424" s="2"/>
      <c r="E424" s="2"/>
      <c r="F424" s="2"/>
      <c r="G424" s="2"/>
    </row>
    <row r="428" ht="15.75">
      <c r="A428" s="9" t="s">
        <v>355</v>
      </c>
    </row>
    <row r="429" spans="1:2" ht="18">
      <c r="A429" s="10"/>
      <c r="B429" s="39" t="s">
        <v>541</v>
      </c>
    </row>
    <row r="430" spans="1:2" ht="18">
      <c r="A430" s="43"/>
      <c r="B430" s="44"/>
    </row>
    <row r="431" spans="1:2" ht="12.75">
      <c r="A431" s="30" t="s">
        <v>29</v>
      </c>
      <c r="B431" s="2">
        <f>+B432+B435</f>
        <v>164</v>
      </c>
    </row>
    <row r="432" spans="1:2" ht="12.75">
      <c r="A432" s="31" t="s">
        <v>357</v>
      </c>
      <c r="B432" s="2">
        <f>SUM(B433:B434)</f>
        <v>114</v>
      </c>
    </row>
    <row r="433" spans="1:2" ht="14.25">
      <c r="A433" s="41" t="s">
        <v>540</v>
      </c>
      <c r="B433" s="2">
        <v>113</v>
      </c>
    </row>
    <row r="434" spans="1:2" ht="12.75">
      <c r="A434" s="41" t="s">
        <v>229</v>
      </c>
      <c r="B434" s="23">
        <v>1</v>
      </c>
    </row>
    <row r="435" spans="1:2" ht="12.75">
      <c r="A435" s="32" t="s">
        <v>358</v>
      </c>
      <c r="B435" s="7">
        <f>SUM(B436:B437)</f>
        <v>50</v>
      </c>
    </row>
    <row r="436" spans="1:2" ht="12.75">
      <c r="A436" s="42" t="s">
        <v>228</v>
      </c>
      <c r="B436" s="24">
        <v>50</v>
      </c>
    </row>
    <row r="437" spans="1:2" ht="12.75">
      <c r="A437" s="42" t="s">
        <v>229</v>
      </c>
      <c r="B437" s="24" t="s">
        <v>293</v>
      </c>
    </row>
    <row r="438" spans="1:2" ht="12.75">
      <c r="A438" s="33" t="s">
        <v>359</v>
      </c>
      <c r="B438" s="14">
        <v>189</v>
      </c>
    </row>
    <row r="439" ht="12.75">
      <c r="B439" s="2"/>
    </row>
    <row r="440" ht="12.75">
      <c r="A440" s="37" t="s">
        <v>538</v>
      </c>
    </row>
    <row r="441" ht="12.75">
      <c r="A441" s="37" t="s">
        <v>542</v>
      </c>
    </row>
    <row r="442" ht="12.75">
      <c r="A442" s="37"/>
    </row>
    <row r="443" spans="1:2" ht="12.75">
      <c r="A443" s="13" t="s">
        <v>236</v>
      </c>
      <c r="B443" s="2"/>
    </row>
    <row r="447" ht="15.75">
      <c r="A447" s="9" t="s">
        <v>363</v>
      </c>
    </row>
    <row r="448" spans="1:2" ht="18">
      <c r="A448" s="10"/>
      <c r="B448" s="39" t="s">
        <v>517</v>
      </c>
    </row>
    <row r="449" spans="1:2" ht="18">
      <c r="A449" s="43"/>
      <c r="B449" s="44"/>
    </row>
    <row r="450" spans="1:2" ht="12.75">
      <c r="A450" s="30" t="s">
        <v>29</v>
      </c>
      <c r="B450" s="2">
        <f>+B451</f>
        <v>830</v>
      </c>
    </row>
    <row r="451" spans="1:2" ht="12.75">
      <c r="A451" s="31" t="s">
        <v>357</v>
      </c>
      <c r="B451" s="2">
        <f>SUM(B452:B453)</f>
        <v>830</v>
      </c>
    </row>
    <row r="452" spans="1:2" ht="12.75">
      <c r="A452" s="41" t="s">
        <v>228</v>
      </c>
      <c r="B452" s="2">
        <v>402</v>
      </c>
    </row>
    <row r="453" spans="1:2" ht="12.75">
      <c r="A453" s="41" t="s">
        <v>229</v>
      </c>
      <c r="B453" s="2">
        <v>428</v>
      </c>
    </row>
    <row r="454" spans="1:2" ht="12.75">
      <c r="A454" s="31" t="s">
        <v>358</v>
      </c>
      <c r="B454" s="23" t="s">
        <v>293</v>
      </c>
    </row>
    <row r="455" spans="1:2" ht="12.75">
      <c r="A455" s="41" t="s">
        <v>228</v>
      </c>
      <c r="B455" s="23" t="s">
        <v>293</v>
      </c>
    </row>
    <row r="456" spans="1:2" ht="12.75">
      <c r="A456" s="41" t="s">
        <v>229</v>
      </c>
      <c r="B456" s="23" t="s">
        <v>293</v>
      </c>
    </row>
    <row r="457" spans="1:2" ht="12.75">
      <c r="A457" s="30" t="s">
        <v>359</v>
      </c>
      <c r="B457" s="2">
        <v>830</v>
      </c>
    </row>
    <row r="458" spans="1:2" ht="12.75">
      <c r="A458" s="33" t="s">
        <v>150</v>
      </c>
      <c r="B458" s="25">
        <v>15</v>
      </c>
    </row>
    <row r="459" ht="12.75">
      <c r="B459" s="2"/>
    </row>
    <row r="460" ht="12.75">
      <c r="A460" s="37" t="s">
        <v>518</v>
      </c>
    </row>
    <row r="461" ht="12.75">
      <c r="A461" s="37"/>
    </row>
    <row r="462" spans="1:2" ht="12.75">
      <c r="A462" s="13" t="s">
        <v>236</v>
      </c>
      <c r="B462" s="2"/>
    </row>
    <row r="466" ht="15.75">
      <c r="A466" s="9" t="s">
        <v>222</v>
      </c>
    </row>
    <row r="467" spans="1:2" ht="18">
      <c r="A467" s="10"/>
      <c r="B467" s="39" t="s">
        <v>517</v>
      </c>
    </row>
    <row r="469" spans="1:2" ht="12.75">
      <c r="A469" s="1" t="s">
        <v>196</v>
      </c>
      <c r="B469" s="2">
        <v>3338</v>
      </c>
    </row>
    <row r="470" spans="1:2" ht="12.75">
      <c r="A470" s="1" t="s">
        <v>29</v>
      </c>
      <c r="B470" s="2"/>
    </row>
    <row r="471" spans="1:2" ht="12.75">
      <c r="A471" s="1" t="s">
        <v>31</v>
      </c>
      <c r="B471" s="2">
        <f>+B472+B473</f>
        <v>3338</v>
      </c>
    </row>
    <row r="472" spans="1:2" ht="12.75">
      <c r="A472" s="1" t="s">
        <v>118</v>
      </c>
      <c r="B472" s="2">
        <v>3301</v>
      </c>
    </row>
    <row r="473" spans="1:2" ht="12.75">
      <c r="A473" s="1" t="s">
        <v>119</v>
      </c>
      <c r="B473" s="2">
        <v>37</v>
      </c>
    </row>
    <row r="474" spans="1:2" ht="12.75">
      <c r="A474" s="1" t="s">
        <v>129</v>
      </c>
      <c r="B474" s="2">
        <f>SUM(B475:B478)</f>
        <v>1243</v>
      </c>
    </row>
    <row r="475" spans="1:2" ht="12.75">
      <c r="A475" s="1" t="s">
        <v>38</v>
      </c>
      <c r="B475" s="2">
        <v>246</v>
      </c>
    </row>
    <row r="476" spans="1:2" ht="12.75">
      <c r="A476" s="1" t="s">
        <v>39</v>
      </c>
      <c r="B476" s="2">
        <v>295</v>
      </c>
    </row>
    <row r="477" spans="1:2" ht="12.75">
      <c r="A477" s="1" t="s">
        <v>26</v>
      </c>
      <c r="B477" s="2">
        <v>702</v>
      </c>
    </row>
    <row r="478" spans="1:2" ht="12.75">
      <c r="A478" s="1" t="s">
        <v>27</v>
      </c>
      <c r="B478" s="2">
        <v>0</v>
      </c>
    </row>
    <row r="479" spans="1:2" ht="12.75">
      <c r="A479" s="1" t="s">
        <v>130</v>
      </c>
      <c r="B479" s="2">
        <v>2095</v>
      </c>
    </row>
    <row r="480" spans="1:2" ht="12.75">
      <c r="A480" s="12" t="s">
        <v>223</v>
      </c>
      <c r="B480" s="14">
        <v>209</v>
      </c>
    </row>
    <row r="482" ht="12.75">
      <c r="A482" s="37" t="s">
        <v>518</v>
      </c>
    </row>
    <row r="483" ht="12.75">
      <c r="A483" s="37"/>
    </row>
    <row r="484" ht="12.75">
      <c r="A484" s="13" t="s">
        <v>236</v>
      </c>
    </row>
    <row r="488" ht="15.75">
      <c r="A488" s="9" t="s">
        <v>570</v>
      </c>
    </row>
    <row r="489" spans="1:2" ht="18">
      <c r="A489" s="10"/>
      <c r="B489" s="39" t="s">
        <v>517</v>
      </c>
    </row>
    <row r="491" spans="1:2" ht="12.75">
      <c r="A491" s="1" t="s">
        <v>196</v>
      </c>
      <c r="B491" s="2">
        <v>2416</v>
      </c>
    </row>
    <row r="492" spans="1:2" ht="12.75">
      <c r="A492" s="1" t="s">
        <v>29</v>
      </c>
      <c r="B492" s="2"/>
    </row>
    <row r="493" spans="1:2" ht="12.75">
      <c r="A493" s="1" t="s">
        <v>31</v>
      </c>
      <c r="B493" s="2">
        <f>+B494+B495</f>
        <v>578</v>
      </c>
    </row>
    <row r="494" spans="1:2" ht="12.75">
      <c r="A494" s="1" t="s">
        <v>118</v>
      </c>
      <c r="B494" s="2">
        <v>565</v>
      </c>
    </row>
    <row r="495" spans="1:2" ht="12.75">
      <c r="A495" s="1" t="s">
        <v>119</v>
      </c>
      <c r="B495" s="2">
        <v>13</v>
      </c>
    </row>
    <row r="496" spans="1:2" ht="12.75">
      <c r="A496" s="1" t="s">
        <v>141</v>
      </c>
      <c r="B496" s="2">
        <f>+B497+B498</f>
        <v>256</v>
      </c>
    </row>
    <row r="497" spans="1:2" ht="12.75">
      <c r="A497" s="1" t="s">
        <v>118</v>
      </c>
      <c r="B497" s="2">
        <v>246</v>
      </c>
    </row>
    <row r="498" spans="1:2" ht="12.75">
      <c r="A498" s="1" t="s">
        <v>119</v>
      </c>
      <c r="B498" s="2">
        <v>10</v>
      </c>
    </row>
    <row r="499" spans="1:2" ht="12.75">
      <c r="A499" s="1" t="s">
        <v>224</v>
      </c>
      <c r="B499" s="2">
        <f>+B500+B501</f>
        <v>967</v>
      </c>
    </row>
    <row r="500" spans="1:2" ht="12.75">
      <c r="A500" s="1" t="s">
        <v>225</v>
      </c>
      <c r="B500" s="2">
        <v>464</v>
      </c>
    </row>
    <row r="501" spans="1:2" ht="12.75">
      <c r="A501" s="1" t="s">
        <v>226</v>
      </c>
      <c r="B501" s="2">
        <v>503</v>
      </c>
    </row>
    <row r="502" spans="1:2" ht="12.75">
      <c r="A502" s="1" t="s">
        <v>129</v>
      </c>
      <c r="B502" s="2">
        <f>SUM(B503:B506)</f>
        <v>2011</v>
      </c>
    </row>
    <row r="503" spans="1:2" ht="12.75">
      <c r="A503" s="1" t="s">
        <v>38</v>
      </c>
      <c r="B503" s="2">
        <v>78</v>
      </c>
    </row>
    <row r="504" spans="1:2" ht="12.75">
      <c r="A504" s="1" t="s">
        <v>39</v>
      </c>
      <c r="B504" s="2">
        <v>211</v>
      </c>
    </row>
    <row r="505" spans="1:2" ht="12.75">
      <c r="A505" s="1" t="s">
        <v>26</v>
      </c>
      <c r="B505" s="2">
        <v>911</v>
      </c>
    </row>
    <row r="506" spans="1:2" ht="12.75">
      <c r="A506" s="1" t="s">
        <v>27</v>
      </c>
      <c r="B506" s="2">
        <v>811</v>
      </c>
    </row>
    <row r="507" spans="1:2" ht="12.75">
      <c r="A507" s="1" t="s">
        <v>130</v>
      </c>
      <c r="B507" s="2">
        <v>1216</v>
      </c>
    </row>
    <row r="508" spans="1:2" ht="12.75">
      <c r="A508" s="1" t="s">
        <v>223</v>
      </c>
      <c r="B508" s="2">
        <v>28</v>
      </c>
    </row>
    <row r="509" spans="1:2" ht="12.75">
      <c r="A509" s="12" t="s">
        <v>227</v>
      </c>
      <c r="B509" s="14">
        <v>13</v>
      </c>
    </row>
    <row r="511" ht="12.75">
      <c r="A511" s="37" t="s">
        <v>518</v>
      </c>
    </row>
    <row r="512" ht="12.75">
      <c r="A512" s="37"/>
    </row>
    <row r="513" ht="12.75">
      <c r="A513" s="13" t="s">
        <v>236</v>
      </c>
    </row>
    <row r="517" ht="34.5">
      <c r="A517" s="9" t="s">
        <v>547</v>
      </c>
    </row>
    <row r="518" spans="1:8" ht="76.5">
      <c r="A518" s="10"/>
      <c r="B518" s="11" t="s">
        <v>14</v>
      </c>
      <c r="C518" s="29" t="s">
        <v>543</v>
      </c>
      <c r="D518" s="29" t="s">
        <v>544</v>
      </c>
      <c r="E518" s="29" t="s">
        <v>545</v>
      </c>
      <c r="F518" s="29" t="s">
        <v>210</v>
      </c>
      <c r="G518" s="29" t="s">
        <v>525</v>
      </c>
      <c r="H518" s="29" t="s">
        <v>212</v>
      </c>
    </row>
    <row r="520" spans="1:8" ht="12.75">
      <c r="A520" s="1" t="s">
        <v>213</v>
      </c>
      <c r="B520" s="1">
        <f aca="true" t="shared" si="8" ref="B520:B546">SUM(C520:H520)</f>
        <v>559</v>
      </c>
      <c r="C520" s="1">
        <f aca="true" t="shared" si="9" ref="C520:H520">+C521+C524</f>
        <v>312</v>
      </c>
      <c r="D520" s="1">
        <f t="shared" si="9"/>
        <v>78</v>
      </c>
      <c r="E520" s="1">
        <f t="shared" si="9"/>
        <v>48</v>
      </c>
      <c r="F520" s="1">
        <f t="shared" si="9"/>
        <v>57</v>
      </c>
      <c r="G520" s="1">
        <f t="shared" si="9"/>
        <v>40</v>
      </c>
      <c r="H520" s="1">
        <f t="shared" si="9"/>
        <v>24</v>
      </c>
    </row>
    <row r="521" spans="1:8" ht="12.75">
      <c r="A521" s="1" t="s">
        <v>117</v>
      </c>
      <c r="B521" s="1">
        <f t="shared" si="8"/>
        <v>226</v>
      </c>
      <c r="C521" s="1">
        <f aca="true" t="shared" si="10" ref="C521:H521">+C522+C523</f>
        <v>95</v>
      </c>
      <c r="D521" s="1">
        <f t="shared" si="10"/>
        <v>35</v>
      </c>
      <c r="E521" s="1">
        <f t="shared" si="10"/>
        <v>48</v>
      </c>
      <c r="F521" s="1">
        <f t="shared" si="10"/>
        <v>8</v>
      </c>
      <c r="G521" s="1">
        <f t="shared" si="10"/>
        <v>40</v>
      </c>
      <c r="H521" s="1">
        <f t="shared" si="10"/>
        <v>0</v>
      </c>
    </row>
    <row r="522" spans="1:8" ht="12.75">
      <c r="A522" s="1" t="s">
        <v>118</v>
      </c>
      <c r="B522" s="1">
        <f t="shared" si="8"/>
        <v>152</v>
      </c>
      <c r="C522" s="1">
        <v>65</v>
      </c>
      <c r="D522" s="1">
        <v>20</v>
      </c>
      <c r="E522" s="1">
        <v>27</v>
      </c>
      <c r="F522" s="1">
        <v>0</v>
      </c>
      <c r="G522" s="1">
        <v>40</v>
      </c>
      <c r="H522" s="1">
        <v>0</v>
      </c>
    </row>
    <row r="523" spans="1:8" ht="12.75">
      <c r="A523" s="1" t="s">
        <v>119</v>
      </c>
      <c r="B523" s="1">
        <f t="shared" si="8"/>
        <v>74</v>
      </c>
      <c r="C523" s="1">
        <v>30</v>
      </c>
      <c r="D523" s="1">
        <v>15</v>
      </c>
      <c r="E523" s="1">
        <v>21</v>
      </c>
      <c r="F523" s="1">
        <v>8</v>
      </c>
      <c r="G523" s="1">
        <v>0</v>
      </c>
      <c r="H523" s="1">
        <v>0</v>
      </c>
    </row>
    <row r="524" spans="1:8" ht="12.75">
      <c r="A524" s="1" t="s">
        <v>120</v>
      </c>
      <c r="B524" s="1">
        <f t="shared" si="8"/>
        <v>333</v>
      </c>
      <c r="C524" s="1">
        <f aca="true" t="shared" si="11" ref="C524:H524">+C525+C526</f>
        <v>217</v>
      </c>
      <c r="D524" s="1">
        <f t="shared" si="11"/>
        <v>43</v>
      </c>
      <c r="E524" s="1">
        <f t="shared" si="11"/>
        <v>0</v>
      </c>
      <c r="F524" s="1">
        <f t="shared" si="11"/>
        <v>49</v>
      </c>
      <c r="G524" s="1">
        <f t="shared" si="11"/>
        <v>0</v>
      </c>
      <c r="H524" s="1">
        <f t="shared" si="11"/>
        <v>24</v>
      </c>
    </row>
    <row r="525" spans="1:8" ht="12.75">
      <c r="A525" s="1" t="s">
        <v>118</v>
      </c>
      <c r="B525" s="1">
        <f t="shared" si="8"/>
        <v>203</v>
      </c>
      <c r="C525" s="1">
        <v>141</v>
      </c>
      <c r="D525" s="1">
        <v>25</v>
      </c>
      <c r="E525" s="1">
        <v>0</v>
      </c>
      <c r="F525" s="1">
        <v>13</v>
      </c>
      <c r="G525" s="1">
        <v>0</v>
      </c>
      <c r="H525" s="1">
        <v>24</v>
      </c>
    </row>
    <row r="526" spans="1:8" ht="12.75">
      <c r="A526" s="1" t="s">
        <v>119</v>
      </c>
      <c r="B526" s="1">
        <f t="shared" si="8"/>
        <v>130</v>
      </c>
      <c r="C526" s="1">
        <v>76</v>
      </c>
      <c r="D526" s="1">
        <v>18</v>
      </c>
      <c r="E526" s="1">
        <v>0</v>
      </c>
      <c r="F526" s="1">
        <v>36</v>
      </c>
      <c r="G526" s="1">
        <v>0</v>
      </c>
      <c r="H526" s="1">
        <v>0</v>
      </c>
    </row>
    <row r="527" spans="1:8" ht="12.75">
      <c r="A527" s="1" t="s">
        <v>11</v>
      </c>
      <c r="B527" s="1">
        <f t="shared" si="8"/>
        <v>61</v>
      </c>
      <c r="C527" s="1">
        <f aca="true" t="shared" si="12" ref="C527:H527">+C528+C531</f>
        <v>32</v>
      </c>
      <c r="D527" s="1">
        <f t="shared" si="12"/>
        <v>6</v>
      </c>
      <c r="E527" s="1">
        <f t="shared" si="12"/>
        <v>8</v>
      </c>
      <c r="F527" s="1">
        <f t="shared" si="12"/>
        <v>6</v>
      </c>
      <c r="G527" s="1">
        <f t="shared" si="12"/>
        <v>4</v>
      </c>
      <c r="H527" s="1">
        <f t="shared" si="12"/>
        <v>5</v>
      </c>
    </row>
    <row r="528" spans="1:8" ht="12.75">
      <c r="A528" s="1" t="s">
        <v>214</v>
      </c>
      <c r="B528" s="1">
        <f t="shared" si="8"/>
        <v>29</v>
      </c>
      <c r="C528" s="1">
        <f aca="true" t="shared" si="13" ref="C528:H528">+C529+C530</f>
        <v>12</v>
      </c>
      <c r="D528" s="1">
        <f t="shared" si="13"/>
        <v>4</v>
      </c>
      <c r="E528" s="1">
        <f t="shared" si="13"/>
        <v>8</v>
      </c>
      <c r="F528" s="1">
        <f t="shared" si="13"/>
        <v>1</v>
      </c>
      <c r="G528" s="1">
        <f t="shared" si="13"/>
        <v>4</v>
      </c>
      <c r="H528" s="1">
        <f t="shared" si="13"/>
        <v>0</v>
      </c>
    </row>
    <row r="529" spans="1:8" ht="12.75">
      <c r="A529" s="1" t="s">
        <v>118</v>
      </c>
      <c r="B529" s="1">
        <f t="shared" si="8"/>
        <v>21</v>
      </c>
      <c r="C529" s="1">
        <v>8</v>
      </c>
      <c r="D529" s="1">
        <v>2</v>
      </c>
      <c r="E529" s="1">
        <v>7</v>
      </c>
      <c r="F529" s="1">
        <v>0</v>
      </c>
      <c r="G529" s="1">
        <v>4</v>
      </c>
      <c r="H529" s="1">
        <v>0</v>
      </c>
    </row>
    <row r="530" spans="1:8" ht="12.75">
      <c r="A530" s="1" t="s">
        <v>119</v>
      </c>
      <c r="B530" s="1">
        <f t="shared" si="8"/>
        <v>8</v>
      </c>
      <c r="C530" s="1">
        <v>4</v>
      </c>
      <c r="D530" s="1">
        <v>2</v>
      </c>
      <c r="E530" s="1">
        <v>1</v>
      </c>
      <c r="F530" s="1">
        <v>1</v>
      </c>
      <c r="G530" s="1">
        <v>0</v>
      </c>
      <c r="H530" s="1">
        <v>0</v>
      </c>
    </row>
    <row r="531" spans="1:8" ht="12.75">
      <c r="A531" s="1" t="s">
        <v>215</v>
      </c>
      <c r="B531" s="1">
        <f t="shared" si="8"/>
        <v>32</v>
      </c>
      <c r="C531" s="1">
        <f aca="true" t="shared" si="14" ref="C531:H531">+C532+C533</f>
        <v>20</v>
      </c>
      <c r="D531" s="1">
        <f t="shared" si="14"/>
        <v>2</v>
      </c>
      <c r="E531" s="1">
        <f t="shared" si="14"/>
        <v>0</v>
      </c>
      <c r="F531" s="1">
        <f t="shared" si="14"/>
        <v>5</v>
      </c>
      <c r="G531" s="1">
        <f t="shared" si="14"/>
        <v>0</v>
      </c>
      <c r="H531" s="1">
        <f t="shared" si="14"/>
        <v>5</v>
      </c>
    </row>
    <row r="532" spans="1:8" ht="12.75">
      <c r="A532" s="1" t="s">
        <v>118</v>
      </c>
      <c r="B532" s="1">
        <f t="shared" si="8"/>
        <v>19</v>
      </c>
      <c r="C532" s="1">
        <v>13</v>
      </c>
      <c r="D532" s="1">
        <v>1</v>
      </c>
      <c r="E532" s="1">
        <v>0</v>
      </c>
      <c r="F532" s="1">
        <v>0</v>
      </c>
      <c r="G532" s="1">
        <v>0</v>
      </c>
      <c r="H532" s="1">
        <v>5</v>
      </c>
    </row>
    <row r="533" spans="1:8" ht="12.75">
      <c r="A533" s="1" t="s">
        <v>119</v>
      </c>
      <c r="B533" s="1">
        <f t="shared" si="8"/>
        <v>13</v>
      </c>
      <c r="C533" s="1">
        <v>7</v>
      </c>
      <c r="D533" s="1">
        <v>1</v>
      </c>
      <c r="E533" s="1">
        <v>0</v>
      </c>
      <c r="F533" s="1">
        <v>5</v>
      </c>
      <c r="G533" s="1">
        <v>0</v>
      </c>
      <c r="H533" s="1">
        <v>0</v>
      </c>
    </row>
    <row r="534" spans="1:8" ht="12.75">
      <c r="A534" s="1" t="s">
        <v>216</v>
      </c>
      <c r="B534" s="1">
        <f t="shared" si="8"/>
        <v>22</v>
      </c>
      <c r="C534" s="1">
        <f aca="true" t="shared" si="15" ref="C534:H534">+C535+C538</f>
        <v>9</v>
      </c>
      <c r="D534" s="1">
        <f t="shared" si="15"/>
        <v>4</v>
      </c>
      <c r="E534" s="1">
        <f t="shared" si="15"/>
        <v>3</v>
      </c>
      <c r="F534" s="1">
        <f t="shared" si="15"/>
        <v>5</v>
      </c>
      <c r="G534" s="1">
        <f t="shared" si="15"/>
        <v>1</v>
      </c>
      <c r="H534" s="1">
        <f t="shared" si="15"/>
        <v>0</v>
      </c>
    </row>
    <row r="535" spans="1:8" ht="12.75">
      <c r="A535" s="1" t="s">
        <v>214</v>
      </c>
      <c r="B535" s="1">
        <f t="shared" si="8"/>
        <v>15</v>
      </c>
      <c r="C535" s="1">
        <f aca="true" t="shared" si="16" ref="C535:H535">+C536+C537</f>
        <v>8</v>
      </c>
      <c r="D535" s="1">
        <f t="shared" si="16"/>
        <v>2</v>
      </c>
      <c r="E535" s="1">
        <f t="shared" si="16"/>
        <v>3</v>
      </c>
      <c r="F535" s="1">
        <f t="shared" si="16"/>
        <v>1</v>
      </c>
      <c r="G535" s="1">
        <f t="shared" si="16"/>
        <v>1</v>
      </c>
      <c r="H535" s="1">
        <f t="shared" si="16"/>
        <v>0</v>
      </c>
    </row>
    <row r="536" spans="1:8" ht="12.75">
      <c r="A536" s="1" t="s">
        <v>118</v>
      </c>
      <c r="B536" s="1">
        <f t="shared" si="8"/>
        <v>11</v>
      </c>
      <c r="C536" s="1">
        <v>7</v>
      </c>
      <c r="D536" s="1">
        <v>1</v>
      </c>
      <c r="E536" s="1">
        <v>2</v>
      </c>
      <c r="F536" s="1">
        <v>0</v>
      </c>
      <c r="G536" s="1">
        <v>1</v>
      </c>
      <c r="H536" s="1">
        <v>0</v>
      </c>
    </row>
    <row r="537" spans="1:8" ht="12.75">
      <c r="A537" s="1" t="s">
        <v>119</v>
      </c>
      <c r="B537" s="1">
        <f t="shared" si="8"/>
        <v>4</v>
      </c>
      <c r="C537" s="1">
        <v>1</v>
      </c>
      <c r="D537" s="1">
        <v>1</v>
      </c>
      <c r="E537" s="1">
        <v>1</v>
      </c>
      <c r="F537" s="1">
        <v>1</v>
      </c>
      <c r="G537" s="1">
        <v>0</v>
      </c>
      <c r="H537" s="1">
        <v>0</v>
      </c>
    </row>
    <row r="538" spans="1:8" ht="12.75">
      <c r="A538" s="1" t="s">
        <v>215</v>
      </c>
      <c r="B538" s="1">
        <f t="shared" si="8"/>
        <v>7</v>
      </c>
      <c r="C538" s="1">
        <f>+C539+C540</f>
        <v>1</v>
      </c>
      <c r="D538" s="1">
        <f>+D539+D540</f>
        <v>2</v>
      </c>
      <c r="E538" s="1">
        <v>0</v>
      </c>
      <c r="F538" s="1">
        <f>+F539+F540</f>
        <v>4</v>
      </c>
      <c r="G538" s="1">
        <f>+G539+G540</f>
        <v>0</v>
      </c>
      <c r="H538" s="1">
        <f>+H539+H540</f>
        <v>0</v>
      </c>
    </row>
    <row r="539" spans="1:8" ht="12.75">
      <c r="A539" s="1" t="s">
        <v>118</v>
      </c>
      <c r="B539" s="1">
        <f t="shared" si="8"/>
        <v>3</v>
      </c>
      <c r="C539" s="1">
        <v>1</v>
      </c>
      <c r="D539" s="1">
        <v>2</v>
      </c>
      <c r="E539" s="1">
        <v>0</v>
      </c>
      <c r="F539" s="1">
        <v>0</v>
      </c>
      <c r="G539" s="1">
        <v>0</v>
      </c>
      <c r="H539" s="1">
        <v>0</v>
      </c>
    </row>
    <row r="540" spans="1:8" ht="12.75">
      <c r="A540" s="1" t="s">
        <v>119</v>
      </c>
      <c r="B540" s="1">
        <f t="shared" si="8"/>
        <v>4</v>
      </c>
      <c r="C540" s="1">
        <v>0</v>
      </c>
      <c r="D540" s="1">
        <v>0</v>
      </c>
      <c r="E540" s="1">
        <v>0</v>
      </c>
      <c r="F540" s="1">
        <v>4</v>
      </c>
      <c r="G540" s="1">
        <v>0</v>
      </c>
      <c r="H540" s="1">
        <v>0</v>
      </c>
    </row>
    <row r="541" spans="1:8" ht="12.75">
      <c r="A541" s="1" t="s">
        <v>217</v>
      </c>
      <c r="B541" s="2">
        <f t="shared" si="8"/>
        <v>216620</v>
      </c>
      <c r="C541" s="2">
        <f>SUM(C542:C544)</f>
        <v>184150</v>
      </c>
      <c r="D541" s="2">
        <f>SUM(D542:D544)</f>
        <v>3000</v>
      </c>
      <c r="E541" s="2">
        <f>SUM(E542:E544)</f>
        <v>0</v>
      </c>
      <c r="F541" s="2">
        <v>0</v>
      </c>
      <c r="G541" s="51">
        <f>SUM(G542:G544)</f>
        <v>28720</v>
      </c>
      <c r="H541" s="2">
        <f>SUM(H542:H544)</f>
        <v>750</v>
      </c>
    </row>
    <row r="542" spans="1:8" ht="12.75">
      <c r="A542" s="1" t="s">
        <v>218</v>
      </c>
      <c r="B542" s="2">
        <f t="shared" si="8"/>
        <v>212870</v>
      </c>
      <c r="C542" s="2">
        <v>184150</v>
      </c>
      <c r="D542" s="2">
        <v>0</v>
      </c>
      <c r="E542" s="2">
        <v>0</v>
      </c>
      <c r="F542" s="2">
        <v>0</v>
      </c>
      <c r="G542" s="51">
        <v>28720</v>
      </c>
      <c r="H542" s="2">
        <v>0</v>
      </c>
    </row>
    <row r="543" spans="1:8" ht="12.75">
      <c r="A543" s="1" t="s">
        <v>219</v>
      </c>
      <c r="B543" s="2">
        <f t="shared" si="8"/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</row>
    <row r="544" spans="1:8" ht="12.75">
      <c r="A544" s="1" t="s">
        <v>220</v>
      </c>
      <c r="B544" s="2">
        <f t="shared" si="8"/>
        <v>3750</v>
      </c>
      <c r="C544" s="2">
        <v>0</v>
      </c>
      <c r="D544" s="2">
        <v>3000</v>
      </c>
      <c r="E544" s="2">
        <v>0</v>
      </c>
      <c r="F544" s="2">
        <v>0</v>
      </c>
      <c r="G544" s="2">
        <v>0</v>
      </c>
      <c r="H544" s="2">
        <v>750</v>
      </c>
    </row>
    <row r="545" spans="1:8" ht="12.75">
      <c r="A545" s="1" t="s">
        <v>221</v>
      </c>
      <c r="B545" s="2">
        <f t="shared" si="8"/>
        <v>840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840</v>
      </c>
    </row>
    <row r="546" spans="1:8" ht="12.75">
      <c r="A546" s="12" t="s">
        <v>56</v>
      </c>
      <c r="B546" s="14">
        <f t="shared" si="8"/>
        <v>30310</v>
      </c>
      <c r="C546" s="14">
        <v>0</v>
      </c>
      <c r="D546" s="14">
        <v>0</v>
      </c>
      <c r="E546" s="14">
        <v>0</v>
      </c>
      <c r="F546" s="14">
        <v>0</v>
      </c>
      <c r="G546" s="14">
        <v>28720</v>
      </c>
      <c r="H546" s="14">
        <v>1590</v>
      </c>
    </row>
    <row r="548" ht="12.75">
      <c r="A548" s="37" t="s">
        <v>538</v>
      </c>
    </row>
    <row r="549" ht="12.75">
      <c r="A549" s="37" t="s">
        <v>546</v>
      </c>
    </row>
    <row r="550" ht="12.75">
      <c r="A550" s="37"/>
    </row>
    <row r="551" ht="12.75">
      <c r="A551" s="13" t="s">
        <v>236</v>
      </c>
    </row>
    <row r="555" ht="15.75">
      <c r="A555" s="9" t="s">
        <v>369</v>
      </c>
    </row>
    <row r="556" spans="1:2" ht="18">
      <c r="A556" s="10"/>
      <c r="B556" s="39" t="s">
        <v>517</v>
      </c>
    </row>
    <row r="557" spans="1:2" ht="18">
      <c r="A557" s="43"/>
      <c r="B557" s="44"/>
    </row>
    <row r="558" spans="1:2" ht="12.75">
      <c r="A558" s="30" t="s">
        <v>79</v>
      </c>
      <c r="B558" s="2"/>
    </row>
    <row r="559" spans="1:2" ht="12.75">
      <c r="A559" s="31" t="s">
        <v>372</v>
      </c>
      <c r="B559" s="2">
        <v>157</v>
      </c>
    </row>
    <row r="560" spans="1:2" ht="12.75">
      <c r="A560" s="31" t="s">
        <v>306</v>
      </c>
      <c r="B560" s="2">
        <v>49</v>
      </c>
    </row>
    <row r="561" spans="1:2" ht="12.75">
      <c r="A561" s="31" t="s">
        <v>373</v>
      </c>
      <c r="B561" s="2">
        <v>108</v>
      </c>
    </row>
    <row r="562" spans="1:2" ht="12.75">
      <c r="A562" s="30" t="s">
        <v>374</v>
      </c>
      <c r="B562" s="2">
        <v>249</v>
      </c>
    </row>
    <row r="563" spans="1:2" ht="12.75">
      <c r="A563" s="30" t="s">
        <v>37</v>
      </c>
      <c r="B563" s="2"/>
    </row>
    <row r="564" spans="1:2" ht="12.75">
      <c r="A564" s="31" t="s">
        <v>375</v>
      </c>
      <c r="B564" s="2">
        <v>17</v>
      </c>
    </row>
    <row r="565" spans="1:2" ht="12.75">
      <c r="A565" s="31" t="s">
        <v>376</v>
      </c>
      <c r="B565" s="2">
        <v>208</v>
      </c>
    </row>
    <row r="566" spans="1:2" ht="12.75">
      <c r="A566" s="32" t="s">
        <v>306</v>
      </c>
      <c r="B566" s="7">
        <v>225</v>
      </c>
    </row>
    <row r="567" spans="1:2" ht="12.75">
      <c r="A567" s="32" t="s">
        <v>377</v>
      </c>
      <c r="B567" s="24">
        <v>24</v>
      </c>
    </row>
    <row r="568" spans="1:2" ht="12.75">
      <c r="A568" s="33" t="s">
        <v>378</v>
      </c>
      <c r="B568" s="25">
        <v>29</v>
      </c>
    </row>
    <row r="569" ht="12.75">
      <c r="B569" s="2"/>
    </row>
    <row r="570" ht="12.75">
      <c r="A570" s="37" t="s">
        <v>518</v>
      </c>
    </row>
    <row r="571" ht="12.75">
      <c r="A571" s="37"/>
    </row>
    <row r="572" spans="1:2" ht="12.75">
      <c r="A572" s="13" t="s">
        <v>236</v>
      </c>
      <c r="B572" s="2"/>
    </row>
    <row r="576" ht="15.75">
      <c r="A576" s="9" t="s">
        <v>383</v>
      </c>
    </row>
    <row r="577" spans="1:2" ht="18">
      <c r="A577" s="10"/>
      <c r="B577" s="39" t="s">
        <v>517</v>
      </c>
    </row>
    <row r="578" spans="1:2" ht="18">
      <c r="A578" s="43"/>
      <c r="B578" s="44"/>
    </row>
    <row r="579" spans="1:2" ht="12.75">
      <c r="A579" s="30" t="s">
        <v>79</v>
      </c>
      <c r="B579" s="2"/>
    </row>
    <row r="580" spans="1:2" ht="12.75">
      <c r="A580" s="31" t="s">
        <v>372</v>
      </c>
      <c r="B580" s="2">
        <v>92</v>
      </c>
    </row>
    <row r="581" spans="1:2" ht="12.75">
      <c r="A581" s="31" t="s">
        <v>306</v>
      </c>
      <c r="B581" s="2">
        <v>33</v>
      </c>
    </row>
    <row r="582" spans="1:2" ht="12.75">
      <c r="A582" s="31" t="s">
        <v>373</v>
      </c>
      <c r="B582" s="2">
        <v>59</v>
      </c>
    </row>
    <row r="583" spans="1:2" ht="12.75">
      <c r="A583" s="30" t="s">
        <v>374</v>
      </c>
      <c r="B583" s="2">
        <v>56</v>
      </c>
    </row>
    <row r="584" spans="1:2" ht="12.75">
      <c r="A584" s="30" t="s">
        <v>37</v>
      </c>
      <c r="B584" s="2">
        <f>+B585+B588</f>
        <v>111</v>
      </c>
    </row>
    <row r="585" spans="1:2" ht="12.75">
      <c r="A585" s="31" t="s">
        <v>384</v>
      </c>
      <c r="B585" s="2">
        <f>SUM(B586:B587)</f>
        <v>56</v>
      </c>
    </row>
    <row r="586" spans="1:2" ht="12.75">
      <c r="A586" s="41" t="s">
        <v>306</v>
      </c>
      <c r="B586" s="2">
        <v>47</v>
      </c>
    </row>
    <row r="587" spans="1:2" ht="12.75">
      <c r="A587" s="41" t="s">
        <v>362</v>
      </c>
      <c r="B587" s="2">
        <v>9</v>
      </c>
    </row>
    <row r="588" spans="1:2" ht="12.75">
      <c r="A588" s="31" t="s">
        <v>385</v>
      </c>
      <c r="B588" s="2">
        <f>SUM(B589:B590)</f>
        <v>55</v>
      </c>
    </row>
    <row r="589" spans="1:2" ht="12.75">
      <c r="A589" s="41" t="s">
        <v>306</v>
      </c>
      <c r="B589" s="2">
        <v>51</v>
      </c>
    </row>
    <row r="590" spans="1:2" ht="12.75">
      <c r="A590" s="41" t="s">
        <v>362</v>
      </c>
      <c r="B590" s="2">
        <v>4</v>
      </c>
    </row>
    <row r="591" spans="1:2" ht="12.75">
      <c r="A591" s="30" t="s">
        <v>386</v>
      </c>
      <c r="B591" s="2">
        <f>SUM(B592:B594)</f>
        <v>51</v>
      </c>
    </row>
    <row r="592" spans="1:2" ht="12.75">
      <c r="A592" s="31" t="s">
        <v>347</v>
      </c>
      <c r="B592" s="24" t="s">
        <v>293</v>
      </c>
    </row>
    <row r="593" spans="1:2" ht="12.75">
      <c r="A593" s="31" t="s">
        <v>375</v>
      </c>
      <c r="B593" s="24">
        <v>4</v>
      </c>
    </row>
    <row r="594" spans="1:2" ht="12.75">
      <c r="A594" s="31" t="s">
        <v>376</v>
      </c>
      <c r="B594" s="7">
        <v>47</v>
      </c>
    </row>
    <row r="595" spans="1:2" ht="12.75">
      <c r="A595" s="33" t="s">
        <v>78</v>
      </c>
      <c r="B595" s="25">
        <v>18</v>
      </c>
    </row>
    <row r="596" ht="12.75">
      <c r="B596" s="2"/>
    </row>
    <row r="597" ht="12.75">
      <c r="A597" s="37" t="s">
        <v>518</v>
      </c>
    </row>
    <row r="598" ht="12.75">
      <c r="A598" s="37"/>
    </row>
    <row r="599" spans="1:2" ht="12.75">
      <c r="A599" s="13" t="s">
        <v>236</v>
      </c>
      <c r="B599" s="2"/>
    </row>
    <row r="603" ht="18.75">
      <c r="A603" s="9" t="s">
        <v>548</v>
      </c>
    </row>
    <row r="604" spans="1:3" ht="18">
      <c r="A604" s="10"/>
      <c r="B604" s="39" t="s">
        <v>480</v>
      </c>
      <c r="C604" s="39" t="s">
        <v>481</v>
      </c>
    </row>
    <row r="605" spans="1:3" ht="18">
      <c r="A605" s="43"/>
      <c r="B605" s="44"/>
      <c r="C605" s="44"/>
    </row>
    <row r="606" spans="1:3" ht="12.75">
      <c r="A606" s="30" t="s">
        <v>388</v>
      </c>
      <c r="B606" s="2"/>
      <c r="C606" s="2"/>
    </row>
    <row r="607" spans="1:3" ht="12.75">
      <c r="A607" s="31" t="s">
        <v>475</v>
      </c>
      <c r="B607" s="2"/>
      <c r="C607" s="2"/>
    </row>
    <row r="608" spans="1:3" ht="12.75">
      <c r="A608" s="41" t="s">
        <v>30</v>
      </c>
      <c r="B608" s="2">
        <v>74</v>
      </c>
      <c r="C608" s="24">
        <v>57</v>
      </c>
    </row>
    <row r="609" spans="1:3" ht="12.75">
      <c r="A609" s="41" t="s">
        <v>306</v>
      </c>
      <c r="B609" s="2">
        <v>18</v>
      </c>
      <c r="C609" s="2">
        <v>14</v>
      </c>
    </row>
    <row r="610" spans="1:3" ht="12.75">
      <c r="A610" s="41" t="s">
        <v>396</v>
      </c>
      <c r="B610" s="2">
        <v>56</v>
      </c>
      <c r="C610" s="2">
        <v>43</v>
      </c>
    </row>
    <row r="611" spans="1:3" ht="12.75">
      <c r="A611" s="31" t="s">
        <v>476</v>
      </c>
      <c r="B611" s="2"/>
      <c r="C611" s="2"/>
    </row>
    <row r="612" spans="1:3" ht="12.75">
      <c r="A612" s="41" t="s">
        <v>30</v>
      </c>
      <c r="B612" s="2">
        <v>76</v>
      </c>
      <c r="C612" s="24">
        <v>60</v>
      </c>
    </row>
    <row r="613" spans="1:3" ht="12.75">
      <c r="A613" s="41" t="s">
        <v>306</v>
      </c>
      <c r="B613" s="2">
        <v>16</v>
      </c>
      <c r="C613" s="2">
        <v>12</v>
      </c>
    </row>
    <row r="614" spans="1:3" ht="12.75">
      <c r="A614" s="42" t="s">
        <v>396</v>
      </c>
      <c r="B614" s="7">
        <v>60</v>
      </c>
      <c r="C614" s="7">
        <v>48</v>
      </c>
    </row>
    <row r="615" spans="1:3" ht="12.75">
      <c r="A615" s="31" t="s">
        <v>477</v>
      </c>
      <c r="B615" s="7"/>
      <c r="C615" s="7"/>
    </row>
    <row r="616" spans="1:3" ht="12.75">
      <c r="A616" s="41" t="s">
        <v>30</v>
      </c>
      <c r="B616" s="7">
        <v>39</v>
      </c>
      <c r="C616" s="24">
        <v>25</v>
      </c>
    </row>
    <row r="617" spans="1:3" ht="12.75">
      <c r="A617" s="42" t="s">
        <v>306</v>
      </c>
      <c r="B617" s="7">
        <v>14</v>
      </c>
      <c r="C617" s="7">
        <v>6</v>
      </c>
    </row>
    <row r="618" spans="1:3" ht="12.75">
      <c r="A618" s="42" t="s">
        <v>396</v>
      </c>
      <c r="B618" s="7">
        <v>25</v>
      </c>
      <c r="C618" s="7">
        <v>19</v>
      </c>
    </row>
    <row r="619" spans="1:3" ht="12.75">
      <c r="A619" s="31" t="s">
        <v>478</v>
      </c>
      <c r="B619" s="24"/>
      <c r="C619" s="24"/>
    </row>
    <row r="620" spans="1:3" ht="12.75">
      <c r="A620" s="41" t="s">
        <v>30</v>
      </c>
      <c r="B620" s="7">
        <v>33</v>
      </c>
      <c r="C620" s="24">
        <v>23</v>
      </c>
    </row>
    <row r="621" spans="1:3" ht="12.75">
      <c r="A621" s="42" t="s">
        <v>306</v>
      </c>
      <c r="B621" s="7">
        <v>10</v>
      </c>
      <c r="C621" s="24" t="s">
        <v>293</v>
      </c>
    </row>
    <row r="622" spans="1:3" ht="12.75">
      <c r="A622" s="42" t="s">
        <v>396</v>
      </c>
      <c r="B622" s="24">
        <v>23</v>
      </c>
      <c r="C622" s="24">
        <v>23</v>
      </c>
    </row>
    <row r="623" spans="1:3" ht="14.25">
      <c r="A623" s="30" t="s">
        <v>549</v>
      </c>
      <c r="B623" s="2"/>
      <c r="C623" s="2"/>
    </row>
    <row r="624" spans="1:3" ht="12.75">
      <c r="A624" s="31" t="s">
        <v>389</v>
      </c>
      <c r="B624" s="2"/>
      <c r="C624" s="2"/>
    </row>
    <row r="625" spans="1:3" ht="12.75">
      <c r="A625" s="41" t="s">
        <v>30</v>
      </c>
      <c r="B625" s="2">
        <v>19</v>
      </c>
      <c r="C625" s="24" t="s">
        <v>293</v>
      </c>
    </row>
    <row r="626" spans="1:3" ht="12.75">
      <c r="A626" s="41" t="s">
        <v>306</v>
      </c>
      <c r="B626" s="2">
        <v>17</v>
      </c>
      <c r="C626" s="2">
        <v>1</v>
      </c>
    </row>
    <row r="627" spans="1:3" ht="12.75">
      <c r="A627" s="41" t="s">
        <v>396</v>
      </c>
      <c r="B627" s="2">
        <v>2</v>
      </c>
      <c r="C627" s="24">
        <v>1</v>
      </c>
    </row>
    <row r="628" spans="1:3" ht="12.75">
      <c r="A628" s="31" t="s">
        <v>390</v>
      </c>
      <c r="B628" s="2"/>
      <c r="C628" s="2"/>
    </row>
    <row r="629" spans="1:3" ht="12.75">
      <c r="A629" s="41" t="s">
        <v>30</v>
      </c>
      <c r="B629" s="2">
        <v>16</v>
      </c>
      <c r="C629" s="24" t="s">
        <v>293</v>
      </c>
    </row>
    <row r="630" spans="1:3" ht="12.75">
      <c r="A630" s="41" t="s">
        <v>306</v>
      </c>
      <c r="B630" s="2">
        <v>12</v>
      </c>
      <c r="C630" s="24">
        <v>3</v>
      </c>
    </row>
    <row r="631" spans="1:3" ht="12.75">
      <c r="A631" s="42" t="s">
        <v>396</v>
      </c>
      <c r="B631" s="24">
        <v>4</v>
      </c>
      <c r="C631" s="24">
        <v>1</v>
      </c>
    </row>
    <row r="632" spans="1:3" ht="12.75">
      <c r="A632" s="31" t="s">
        <v>391</v>
      </c>
      <c r="B632" s="7"/>
      <c r="C632" s="7"/>
    </row>
    <row r="633" spans="1:3" ht="12.75">
      <c r="A633" s="41" t="s">
        <v>30</v>
      </c>
      <c r="B633" s="7">
        <v>11</v>
      </c>
      <c r="C633" s="24" t="s">
        <v>293</v>
      </c>
    </row>
    <row r="634" spans="1:3" ht="12.75">
      <c r="A634" s="42" t="s">
        <v>306</v>
      </c>
      <c r="B634" s="7">
        <v>7</v>
      </c>
      <c r="C634" s="24">
        <v>2</v>
      </c>
    </row>
    <row r="635" spans="1:3" ht="12.75">
      <c r="A635" s="42" t="s">
        <v>396</v>
      </c>
      <c r="B635" s="24">
        <v>2</v>
      </c>
      <c r="C635" s="24" t="s">
        <v>293</v>
      </c>
    </row>
    <row r="636" spans="1:3" ht="12.75">
      <c r="A636" s="31" t="s">
        <v>392</v>
      </c>
      <c r="B636" s="24"/>
      <c r="C636" s="24"/>
    </row>
    <row r="637" spans="1:3" ht="12.75">
      <c r="A637" s="41" t="s">
        <v>30</v>
      </c>
      <c r="B637" s="7">
        <v>14</v>
      </c>
      <c r="C637" s="24" t="s">
        <v>293</v>
      </c>
    </row>
    <row r="638" spans="1:3" ht="12.75">
      <c r="A638" s="42" t="s">
        <v>306</v>
      </c>
      <c r="B638" s="7">
        <v>12</v>
      </c>
      <c r="C638" s="24" t="s">
        <v>293</v>
      </c>
    </row>
    <row r="639" spans="1:3" ht="12.75">
      <c r="A639" s="42" t="s">
        <v>396</v>
      </c>
      <c r="B639" s="24">
        <v>2</v>
      </c>
      <c r="C639" s="24">
        <v>2</v>
      </c>
    </row>
    <row r="640" spans="1:3" ht="12.75">
      <c r="A640" s="31" t="s">
        <v>393</v>
      </c>
      <c r="B640" s="24"/>
      <c r="C640" s="24"/>
    </row>
    <row r="641" spans="1:3" ht="12.75">
      <c r="A641" s="41" t="s">
        <v>30</v>
      </c>
      <c r="B641" s="7">
        <v>10</v>
      </c>
      <c r="C641" s="24" t="s">
        <v>293</v>
      </c>
    </row>
    <row r="642" spans="1:3" ht="12.75">
      <c r="A642" s="42" t="s">
        <v>306</v>
      </c>
      <c r="B642" s="24" t="s">
        <v>293</v>
      </c>
      <c r="C642" s="24" t="s">
        <v>293</v>
      </c>
    </row>
    <row r="643" spans="1:3" ht="12.75">
      <c r="A643" s="42" t="s">
        <v>396</v>
      </c>
      <c r="B643" s="24" t="s">
        <v>293</v>
      </c>
      <c r="C643" s="24" t="s">
        <v>293</v>
      </c>
    </row>
    <row r="644" spans="1:3" ht="12.75">
      <c r="A644" s="33" t="s">
        <v>273</v>
      </c>
      <c r="B644" s="25">
        <v>70</v>
      </c>
      <c r="C644" s="25" t="s">
        <v>293</v>
      </c>
    </row>
    <row r="645" spans="2:3" ht="12.75">
      <c r="B645" s="2"/>
      <c r="C645" s="2"/>
    </row>
    <row r="646" ht="12.75">
      <c r="A646" s="37" t="s">
        <v>538</v>
      </c>
    </row>
    <row r="647" ht="12.75">
      <c r="A647" s="37" t="s">
        <v>529</v>
      </c>
    </row>
    <row r="648" ht="12.75">
      <c r="A648" s="37"/>
    </row>
    <row r="649" spans="1:3" ht="12.75">
      <c r="A649" s="13" t="s">
        <v>236</v>
      </c>
      <c r="B649" s="2"/>
      <c r="C649" s="2"/>
    </row>
    <row r="653" ht="15.75">
      <c r="A653" s="9" t="s">
        <v>398</v>
      </c>
    </row>
    <row r="654" spans="1:2" ht="18">
      <c r="A654" s="10"/>
      <c r="B654" s="39" t="s">
        <v>517</v>
      </c>
    </row>
    <row r="655" spans="1:2" ht="18">
      <c r="A655" s="43"/>
      <c r="B655" s="44"/>
    </row>
    <row r="656" spans="1:2" ht="12.75">
      <c r="A656" s="30" t="s">
        <v>79</v>
      </c>
      <c r="B656" s="2"/>
    </row>
    <row r="657" spans="1:2" ht="12.75">
      <c r="A657" s="31" t="s">
        <v>397</v>
      </c>
      <c r="B657" s="2"/>
    </row>
    <row r="658" spans="1:2" ht="12.75">
      <c r="A658" s="41" t="s">
        <v>399</v>
      </c>
      <c r="B658" s="2">
        <v>95</v>
      </c>
    </row>
    <row r="659" spans="1:2" ht="12.75">
      <c r="A659" s="41" t="s">
        <v>402</v>
      </c>
      <c r="B659" s="2">
        <v>42</v>
      </c>
    </row>
    <row r="660" spans="1:2" ht="12.75">
      <c r="A660" s="41" t="s">
        <v>400</v>
      </c>
      <c r="B660" s="2">
        <v>53</v>
      </c>
    </row>
    <row r="661" spans="1:2" ht="12.75">
      <c r="A661" s="31" t="s">
        <v>374</v>
      </c>
      <c r="B661" s="2">
        <v>839</v>
      </c>
    </row>
    <row r="662" spans="1:2" ht="12.75">
      <c r="A662" s="30" t="s">
        <v>403</v>
      </c>
      <c r="B662" s="2"/>
    </row>
    <row r="663" spans="1:2" ht="12.75">
      <c r="A663" s="31" t="s">
        <v>375</v>
      </c>
      <c r="B663" s="24">
        <v>1</v>
      </c>
    </row>
    <row r="664" spans="1:2" ht="12.75">
      <c r="A664" s="31" t="s">
        <v>376</v>
      </c>
      <c r="B664" s="2">
        <v>99</v>
      </c>
    </row>
    <row r="665" spans="1:2" ht="12.75">
      <c r="A665" s="31" t="s">
        <v>377</v>
      </c>
      <c r="B665" s="2">
        <v>44</v>
      </c>
    </row>
    <row r="666" spans="1:2" ht="12.75">
      <c r="A666" s="33" t="s">
        <v>378</v>
      </c>
      <c r="B666" s="14">
        <v>25</v>
      </c>
    </row>
    <row r="667" ht="12.75">
      <c r="B667" s="2"/>
    </row>
    <row r="668" ht="12.75">
      <c r="A668" s="37" t="s">
        <v>518</v>
      </c>
    </row>
    <row r="669" ht="12.75">
      <c r="A669" s="37"/>
    </row>
    <row r="670" spans="1:2" ht="12.75">
      <c r="A670" s="13" t="s">
        <v>236</v>
      </c>
      <c r="B670" s="2"/>
    </row>
    <row r="674" ht="15.75">
      <c r="A674" s="9" t="s">
        <v>404</v>
      </c>
    </row>
    <row r="675" spans="1:2" ht="18">
      <c r="A675" s="10"/>
      <c r="B675" s="39" t="s">
        <v>517</v>
      </c>
    </row>
    <row r="676" spans="1:2" ht="18">
      <c r="A676" s="43"/>
      <c r="B676" s="44"/>
    </row>
    <row r="677" spans="1:2" ht="12.75">
      <c r="A677" s="30" t="s">
        <v>79</v>
      </c>
      <c r="B677" s="2"/>
    </row>
    <row r="678" spans="1:2" ht="12.75">
      <c r="A678" s="31" t="s">
        <v>372</v>
      </c>
      <c r="B678" s="2">
        <v>1269</v>
      </c>
    </row>
    <row r="679" spans="1:2" ht="12.75">
      <c r="A679" s="31" t="s">
        <v>306</v>
      </c>
      <c r="B679" s="2">
        <v>290</v>
      </c>
    </row>
    <row r="680" spans="1:2" ht="12.75">
      <c r="A680" s="31" t="s">
        <v>373</v>
      </c>
      <c r="B680" s="2">
        <v>976</v>
      </c>
    </row>
    <row r="681" spans="1:2" ht="12.75">
      <c r="A681" s="30" t="s">
        <v>374</v>
      </c>
      <c r="B681" s="2">
        <v>856</v>
      </c>
    </row>
    <row r="682" spans="1:2" ht="12.75">
      <c r="A682" s="30" t="s">
        <v>37</v>
      </c>
      <c r="B682" s="2">
        <f>SUM(B683:B684)</f>
        <v>856</v>
      </c>
    </row>
    <row r="683" spans="1:2" ht="12.75">
      <c r="A683" s="31" t="s">
        <v>306</v>
      </c>
      <c r="B683" s="2">
        <v>730</v>
      </c>
    </row>
    <row r="684" spans="1:2" ht="12.75">
      <c r="A684" s="31" t="s">
        <v>377</v>
      </c>
      <c r="B684" s="2">
        <v>126</v>
      </c>
    </row>
    <row r="685" spans="1:2" ht="12.75">
      <c r="A685" s="33" t="s">
        <v>378</v>
      </c>
      <c r="B685" s="14">
        <v>16</v>
      </c>
    </row>
    <row r="686" ht="12.75">
      <c r="B686" s="2"/>
    </row>
    <row r="687" ht="12.75">
      <c r="A687" s="37" t="s">
        <v>518</v>
      </c>
    </row>
    <row r="688" ht="12.75">
      <c r="A688" s="37"/>
    </row>
    <row r="689" spans="1:2" ht="12.75">
      <c r="A689" s="13" t="s">
        <v>236</v>
      </c>
      <c r="B689" s="2"/>
    </row>
    <row r="693" ht="15.75">
      <c r="A693" s="9" t="s">
        <v>410</v>
      </c>
    </row>
    <row r="694" spans="1:2" ht="18">
      <c r="A694" s="10"/>
      <c r="B694" s="39" t="s">
        <v>517</v>
      </c>
    </row>
    <row r="695" spans="1:2" ht="18">
      <c r="A695" s="43"/>
      <c r="B695" s="44"/>
    </row>
    <row r="696" spans="1:2" ht="12.75">
      <c r="A696" s="30" t="s">
        <v>411</v>
      </c>
      <c r="B696" s="2"/>
    </row>
    <row r="697" spans="1:2" ht="12.75">
      <c r="A697" s="31" t="s">
        <v>372</v>
      </c>
      <c r="B697" s="24">
        <v>1814</v>
      </c>
    </row>
    <row r="698" spans="1:2" ht="12.75">
      <c r="A698" s="31" t="s">
        <v>306</v>
      </c>
      <c r="B698" s="24">
        <v>320</v>
      </c>
    </row>
    <row r="699" spans="1:2" ht="12.75">
      <c r="A699" s="31" t="s">
        <v>412</v>
      </c>
      <c r="B699" s="24">
        <v>1494</v>
      </c>
    </row>
    <row r="700" spans="1:2" ht="12.75">
      <c r="A700" s="30" t="s">
        <v>413</v>
      </c>
      <c r="B700" s="2">
        <f>SUM(B701)+SUM(B704)</f>
        <v>832</v>
      </c>
    </row>
    <row r="701" spans="1:2" ht="12.75">
      <c r="A701" s="31" t="s">
        <v>34</v>
      </c>
      <c r="B701" s="23">
        <f>SUM(B702:B703)</f>
        <v>320</v>
      </c>
    </row>
    <row r="702" spans="1:2" ht="12.75">
      <c r="A702" s="41" t="s">
        <v>306</v>
      </c>
      <c r="B702" s="23">
        <v>259</v>
      </c>
    </row>
    <row r="703" spans="1:2" ht="12.75">
      <c r="A703" s="41" t="s">
        <v>412</v>
      </c>
      <c r="B703" s="23">
        <v>61</v>
      </c>
    </row>
    <row r="704" spans="1:2" ht="12.75">
      <c r="A704" s="31" t="s">
        <v>414</v>
      </c>
      <c r="B704" s="23">
        <f>SUM(B705:B706)</f>
        <v>512</v>
      </c>
    </row>
    <row r="705" spans="1:2" ht="12.75">
      <c r="A705" s="41" t="s">
        <v>306</v>
      </c>
      <c r="B705" s="24">
        <v>90</v>
      </c>
    </row>
    <row r="706" spans="1:2" ht="12.75">
      <c r="A706" s="41" t="s">
        <v>412</v>
      </c>
      <c r="B706" s="24">
        <v>422</v>
      </c>
    </row>
    <row r="707" spans="1:2" ht="12.75">
      <c r="A707" s="30" t="s">
        <v>415</v>
      </c>
      <c r="B707" s="24" t="s">
        <v>293</v>
      </c>
    </row>
    <row r="708" spans="1:2" ht="12.75">
      <c r="A708" s="31" t="s">
        <v>34</v>
      </c>
      <c r="B708" s="24" t="s">
        <v>293</v>
      </c>
    </row>
    <row r="709" spans="1:2" ht="12.75">
      <c r="A709" s="41" t="s">
        <v>306</v>
      </c>
      <c r="B709" s="24" t="s">
        <v>293</v>
      </c>
    </row>
    <row r="710" spans="1:2" ht="12.75">
      <c r="A710" s="41" t="s">
        <v>412</v>
      </c>
      <c r="B710" s="24" t="s">
        <v>293</v>
      </c>
    </row>
    <row r="711" spans="1:2" ht="12.75">
      <c r="A711" s="31" t="s">
        <v>414</v>
      </c>
      <c r="B711" s="24" t="s">
        <v>293</v>
      </c>
    </row>
    <row r="712" spans="1:2" ht="12.75">
      <c r="A712" s="42" t="s">
        <v>306</v>
      </c>
      <c r="B712" s="24" t="s">
        <v>293</v>
      </c>
    </row>
    <row r="713" spans="1:2" ht="12.75">
      <c r="A713" s="50" t="s">
        <v>412</v>
      </c>
      <c r="B713" s="25" t="s">
        <v>293</v>
      </c>
    </row>
    <row r="714" ht="12.75">
      <c r="B714" s="49" t="s">
        <v>530</v>
      </c>
    </row>
    <row r="715" ht="12.75">
      <c r="A715" s="37" t="s">
        <v>518</v>
      </c>
    </row>
    <row r="716" ht="12.75">
      <c r="A716" s="37"/>
    </row>
    <row r="717" spans="1:2" ht="12.75">
      <c r="A717" s="13" t="s">
        <v>236</v>
      </c>
      <c r="B717" s="2"/>
    </row>
    <row r="761" ht="31.5">
      <c r="A761" s="9" t="s">
        <v>234</v>
      </c>
    </row>
    <row r="762" spans="1:7" ht="76.5">
      <c r="A762" s="10"/>
      <c r="B762" s="11" t="s">
        <v>14</v>
      </c>
      <c r="C762" s="8" t="s">
        <v>244</v>
      </c>
      <c r="D762" s="8" t="s">
        <v>208</v>
      </c>
      <c r="E762" s="8" t="s">
        <v>209</v>
      </c>
      <c r="F762" s="8" t="s">
        <v>210</v>
      </c>
      <c r="G762" s="8" t="s">
        <v>211</v>
      </c>
    </row>
    <row r="764" spans="1:7" ht="12.75">
      <c r="A764" s="1" t="s">
        <v>213</v>
      </c>
      <c r="B764" s="1">
        <f aca="true" t="shared" si="17" ref="B764:B790">SUM(C764:G764)</f>
        <v>523</v>
      </c>
      <c r="C764" s="1">
        <f>+C765+C768</f>
        <v>301</v>
      </c>
      <c r="D764" s="1">
        <f>+D765+D768</f>
        <v>78</v>
      </c>
      <c r="E764" s="1">
        <f>+E765+E768</f>
        <v>48</v>
      </c>
      <c r="F764" s="1">
        <f>+F765+F768</f>
        <v>56</v>
      </c>
      <c r="G764" s="1">
        <f>+G765+G768</f>
        <v>40</v>
      </c>
    </row>
    <row r="765" spans="1:7" ht="12.75">
      <c r="A765" s="1" t="s">
        <v>117</v>
      </c>
      <c r="B765" s="1">
        <f t="shared" si="17"/>
        <v>224</v>
      </c>
      <c r="C765" s="1">
        <f>+C766+C767</f>
        <v>95</v>
      </c>
      <c r="D765" s="1">
        <f>+D766+D767</f>
        <v>35</v>
      </c>
      <c r="E765" s="1">
        <f>+E766+E767</f>
        <v>48</v>
      </c>
      <c r="F765" s="1">
        <f>+F766+F767</f>
        <v>6</v>
      </c>
      <c r="G765" s="1">
        <f>+G766+G767</f>
        <v>40</v>
      </c>
    </row>
    <row r="766" spans="1:7" ht="12.75">
      <c r="A766" s="1" t="s">
        <v>118</v>
      </c>
      <c r="B766" s="1">
        <f t="shared" si="17"/>
        <v>152</v>
      </c>
      <c r="C766" s="1">
        <v>65</v>
      </c>
      <c r="D766" s="1">
        <v>20</v>
      </c>
      <c r="E766" s="1">
        <v>27</v>
      </c>
      <c r="F766" s="1">
        <v>0</v>
      </c>
      <c r="G766" s="1">
        <v>40</v>
      </c>
    </row>
    <row r="767" spans="1:7" ht="12.75">
      <c r="A767" s="1" t="s">
        <v>119</v>
      </c>
      <c r="B767" s="1">
        <f t="shared" si="17"/>
        <v>72</v>
      </c>
      <c r="C767" s="1">
        <v>30</v>
      </c>
      <c r="D767" s="1">
        <v>15</v>
      </c>
      <c r="E767" s="1">
        <v>21</v>
      </c>
      <c r="F767" s="1">
        <v>6</v>
      </c>
      <c r="G767" s="1">
        <v>0</v>
      </c>
    </row>
    <row r="768" spans="1:7" ht="12.75">
      <c r="A768" s="1" t="s">
        <v>120</v>
      </c>
      <c r="B768" s="1">
        <f t="shared" si="17"/>
        <v>299</v>
      </c>
      <c r="C768" s="1">
        <f>+C769+C770</f>
        <v>206</v>
      </c>
      <c r="D768" s="1">
        <f>+D769+D770</f>
        <v>43</v>
      </c>
      <c r="E768" s="1">
        <f>+E769+E770</f>
        <v>0</v>
      </c>
      <c r="F768" s="1">
        <f>+F769+F770</f>
        <v>50</v>
      </c>
      <c r="G768" s="1">
        <f>+G769+G770</f>
        <v>0</v>
      </c>
    </row>
    <row r="769" spans="1:7" ht="12.75">
      <c r="A769" s="1" t="s">
        <v>118</v>
      </c>
      <c r="B769" s="1">
        <f t="shared" si="17"/>
        <v>167</v>
      </c>
      <c r="C769" s="1">
        <v>136</v>
      </c>
      <c r="D769" s="1">
        <v>25</v>
      </c>
      <c r="E769" s="1">
        <v>0</v>
      </c>
      <c r="F769" s="1">
        <v>6</v>
      </c>
      <c r="G769" s="1">
        <v>0</v>
      </c>
    </row>
    <row r="770" spans="1:7" ht="12.75">
      <c r="A770" s="1" t="s">
        <v>119</v>
      </c>
      <c r="B770" s="1">
        <f t="shared" si="17"/>
        <v>132</v>
      </c>
      <c r="C770" s="1">
        <v>70</v>
      </c>
      <c r="D770" s="1">
        <v>18</v>
      </c>
      <c r="E770" s="1">
        <v>0</v>
      </c>
      <c r="F770" s="1">
        <v>44</v>
      </c>
      <c r="G770" s="1">
        <v>0</v>
      </c>
    </row>
    <row r="771" spans="1:7" ht="12.75">
      <c r="A771" s="1" t="s">
        <v>11</v>
      </c>
      <c r="B771" s="1">
        <f t="shared" si="17"/>
        <v>56</v>
      </c>
      <c r="C771" s="1">
        <f>+C772+C775</f>
        <v>33</v>
      </c>
      <c r="D771" s="1">
        <f>+D772+D775</f>
        <v>6</v>
      </c>
      <c r="E771" s="1">
        <f>+E772+E775</f>
        <v>8</v>
      </c>
      <c r="F771" s="1">
        <f>+F772+F775</f>
        <v>5</v>
      </c>
      <c r="G771" s="1">
        <f>+G772+G775</f>
        <v>4</v>
      </c>
    </row>
    <row r="772" spans="1:7" ht="12.75">
      <c r="A772" s="1" t="s">
        <v>214</v>
      </c>
      <c r="B772" s="1">
        <f t="shared" si="17"/>
        <v>32</v>
      </c>
      <c r="C772" s="1">
        <f>+C773+C774</f>
        <v>15</v>
      </c>
      <c r="D772" s="1">
        <f>+D773+D774</f>
        <v>4</v>
      </c>
      <c r="E772" s="1">
        <f>+E773+E774</f>
        <v>8</v>
      </c>
      <c r="F772" s="1">
        <f>+F773+F774</f>
        <v>1</v>
      </c>
      <c r="G772" s="1">
        <f>+G773+G774</f>
        <v>4</v>
      </c>
    </row>
    <row r="773" spans="1:7" ht="12.75">
      <c r="A773" s="1" t="s">
        <v>118</v>
      </c>
      <c r="B773" s="1">
        <f t="shared" si="17"/>
        <v>22</v>
      </c>
      <c r="C773" s="1">
        <v>9</v>
      </c>
      <c r="D773" s="1">
        <v>2</v>
      </c>
      <c r="E773" s="1">
        <v>7</v>
      </c>
      <c r="F773" s="1">
        <v>0</v>
      </c>
      <c r="G773" s="1">
        <v>4</v>
      </c>
    </row>
    <row r="774" spans="1:7" ht="12.75">
      <c r="A774" s="1" t="s">
        <v>119</v>
      </c>
      <c r="B774" s="1">
        <f t="shared" si="17"/>
        <v>10</v>
      </c>
      <c r="C774" s="1">
        <v>6</v>
      </c>
      <c r="D774" s="1">
        <v>2</v>
      </c>
      <c r="E774" s="1">
        <v>1</v>
      </c>
      <c r="F774" s="1">
        <v>1</v>
      </c>
      <c r="G774" s="1">
        <v>0</v>
      </c>
    </row>
    <row r="775" spans="1:7" ht="12.75">
      <c r="A775" s="1" t="s">
        <v>215</v>
      </c>
      <c r="B775" s="1">
        <f t="shared" si="17"/>
        <v>24</v>
      </c>
      <c r="C775" s="1">
        <f>+C776+C777</f>
        <v>18</v>
      </c>
      <c r="D775" s="1">
        <f>+D776+D777</f>
        <v>2</v>
      </c>
      <c r="E775" s="1">
        <f>+E776+E777</f>
        <v>0</v>
      </c>
      <c r="F775" s="1">
        <f>+F776+F777</f>
        <v>4</v>
      </c>
      <c r="G775" s="1">
        <f>+G776+G777</f>
        <v>0</v>
      </c>
    </row>
    <row r="776" spans="1:7" ht="12.75">
      <c r="A776" s="1" t="s">
        <v>118</v>
      </c>
      <c r="B776" s="1">
        <f t="shared" si="17"/>
        <v>13</v>
      </c>
      <c r="C776" s="1">
        <v>12</v>
      </c>
      <c r="D776" s="1">
        <v>1</v>
      </c>
      <c r="E776" s="1">
        <v>0</v>
      </c>
      <c r="F776" s="1">
        <v>0</v>
      </c>
      <c r="G776" s="1">
        <v>0</v>
      </c>
    </row>
    <row r="777" spans="1:7" ht="12.75">
      <c r="A777" s="1" t="s">
        <v>119</v>
      </c>
      <c r="B777" s="1">
        <f t="shared" si="17"/>
        <v>11</v>
      </c>
      <c r="C777" s="1">
        <v>6</v>
      </c>
      <c r="D777" s="1">
        <v>1</v>
      </c>
      <c r="E777" s="1">
        <v>0</v>
      </c>
      <c r="F777" s="1">
        <v>4</v>
      </c>
      <c r="G777" s="1">
        <v>0</v>
      </c>
    </row>
    <row r="778" spans="1:7" ht="12.75">
      <c r="A778" s="1" t="s">
        <v>216</v>
      </c>
      <c r="B778" s="1">
        <f t="shared" si="17"/>
        <v>42</v>
      </c>
      <c r="C778" s="1">
        <f>+C779+C782</f>
        <v>27</v>
      </c>
      <c r="D778" s="1">
        <f>+D779+D782</f>
        <v>4</v>
      </c>
      <c r="E778" s="1">
        <f>+E779+E782</f>
        <v>3</v>
      </c>
      <c r="F778" s="1">
        <f>+F779+F782</f>
        <v>7</v>
      </c>
      <c r="G778" s="1">
        <f>+G779+G782</f>
        <v>1</v>
      </c>
    </row>
    <row r="779" spans="1:7" ht="12.75">
      <c r="A779" s="1" t="s">
        <v>214</v>
      </c>
      <c r="B779" s="1">
        <f t="shared" si="17"/>
        <v>15</v>
      </c>
      <c r="C779" s="1">
        <f>+C780+C781</f>
        <v>8</v>
      </c>
      <c r="D779" s="1">
        <f>+D780+D781</f>
        <v>2</v>
      </c>
      <c r="E779" s="1">
        <f>+E780+E781</f>
        <v>3</v>
      </c>
      <c r="F779" s="1">
        <f>+F780+F781</f>
        <v>1</v>
      </c>
      <c r="G779" s="1">
        <f>+G780+G781</f>
        <v>1</v>
      </c>
    </row>
    <row r="780" spans="1:7" ht="12.75">
      <c r="A780" s="1" t="s">
        <v>118</v>
      </c>
      <c r="B780" s="1">
        <f t="shared" si="17"/>
        <v>11</v>
      </c>
      <c r="C780" s="1">
        <v>7</v>
      </c>
      <c r="D780" s="1">
        <v>1</v>
      </c>
      <c r="E780" s="1">
        <v>2</v>
      </c>
      <c r="F780" s="1">
        <v>0</v>
      </c>
      <c r="G780" s="1">
        <v>1</v>
      </c>
    </row>
    <row r="781" spans="1:7" ht="12.75">
      <c r="A781" s="1" t="s">
        <v>119</v>
      </c>
      <c r="B781" s="1">
        <f t="shared" si="17"/>
        <v>4</v>
      </c>
      <c r="C781" s="1">
        <v>1</v>
      </c>
      <c r="D781" s="1">
        <v>1</v>
      </c>
      <c r="E781" s="1">
        <v>1</v>
      </c>
      <c r="F781" s="1">
        <v>1</v>
      </c>
      <c r="G781" s="1">
        <v>0</v>
      </c>
    </row>
    <row r="782" spans="1:7" ht="12.75">
      <c r="A782" s="1" t="s">
        <v>215</v>
      </c>
      <c r="B782" s="1">
        <f t="shared" si="17"/>
        <v>27</v>
      </c>
      <c r="C782" s="1">
        <f>+C783+C784</f>
        <v>19</v>
      </c>
      <c r="D782" s="1">
        <f>+D783+D784</f>
        <v>2</v>
      </c>
      <c r="E782" s="1">
        <v>0</v>
      </c>
      <c r="F782" s="1">
        <f>+F783+F784</f>
        <v>6</v>
      </c>
      <c r="G782" s="1">
        <f>+G783+G784</f>
        <v>0</v>
      </c>
    </row>
    <row r="783" spans="1:7" ht="12.75">
      <c r="A783" s="1" t="s">
        <v>118</v>
      </c>
      <c r="B783" s="1">
        <f t="shared" si="17"/>
        <v>15</v>
      </c>
      <c r="C783" s="1">
        <v>13</v>
      </c>
      <c r="D783" s="1">
        <v>2</v>
      </c>
      <c r="E783" s="1">
        <v>0</v>
      </c>
      <c r="F783" s="1">
        <v>0</v>
      </c>
      <c r="G783" s="1">
        <v>0</v>
      </c>
    </row>
    <row r="784" spans="1:7" ht="12.75">
      <c r="A784" s="1" t="s">
        <v>119</v>
      </c>
      <c r="B784" s="1">
        <f t="shared" si="17"/>
        <v>12</v>
      </c>
      <c r="C784" s="1">
        <v>6</v>
      </c>
      <c r="D784" s="1">
        <v>0</v>
      </c>
      <c r="E784" s="1">
        <v>0</v>
      </c>
      <c r="F784" s="1">
        <v>6</v>
      </c>
      <c r="G784" s="1">
        <v>0</v>
      </c>
    </row>
    <row r="785" spans="1:7" ht="12.75">
      <c r="A785" s="1" t="s">
        <v>217</v>
      </c>
      <c r="B785" s="2">
        <f t="shared" si="17"/>
        <v>183753.2</v>
      </c>
      <c r="C785" s="2">
        <f>SUM(C786:C788)</f>
        <v>153250</v>
      </c>
      <c r="D785" s="2">
        <f>SUM(D786:D788)</f>
        <v>3000</v>
      </c>
      <c r="E785" s="2">
        <f>SUM(E786:E788)</f>
        <v>0</v>
      </c>
      <c r="F785" s="2">
        <v>0</v>
      </c>
      <c r="G785" s="2">
        <f>SUM(G786:G788)</f>
        <v>27503.2</v>
      </c>
    </row>
    <row r="786" spans="1:7" ht="12.75">
      <c r="A786" s="1" t="s">
        <v>218</v>
      </c>
      <c r="B786" s="2">
        <f t="shared" si="17"/>
        <v>180753.2</v>
      </c>
      <c r="C786" s="2">
        <v>153250</v>
      </c>
      <c r="D786" s="2">
        <v>0</v>
      </c>
      <c r="E786" s="2">
        <v>0</v>
      </c>
      <c r="F786" s="2">
        <v>0</v>
      </c>
      <c r="G786" s="2">
        <v>27503.2</v>
      </c>
    </row>
    <row r="787" spans="1:7" ht="12.75">
      <c r="A787" s="1" t="s">
        <v>219</v>
      </c>
      <c r="B787" s="2">
        <f t="shared" si="17"/>
        <v>0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</row>
    <row r="788" spans="1:7" ht="12.75">
      <c r="A788" s="1" t="s">
        <v>220</v>
      </c>
      <c r="B788" s="2">
        <f t="shared" si="17"/>
        <v>3000</v>
      </c>
      <c r="C788" s="2">
        <v>0</v>
      </c>
      <c r="D788" s="2">
        <v>3000</v>
      </c>
      <c r="E788" s="2">
        <v>0</v>
      </c>
      <c r="F788" s="2">
        <v>0</v>
      </c>
      <c r="G788" s="2">
        <v>0</v>
      </c>
    </row>
    <row r="789" spans="1:7" ht="12.75">
      <c r="A789" s="1" t="s">
        <v>221</v>
      </c>
      <c r="B789" s="2">
        <f t="shared" si="17"/>
        <v>0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</row>
    <row r="790" spans="1:7" ht="12.75">
      <c r="A790" s="12" t="s">
        <v>56</v>
      </c>
      <c r="B790" s="14">
        <f t="shared" si="17"/>
        <v>0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</row>
    <row r="792" ht="12.75">
      <c r="A792" s="13" t="s">
        <v>233</v>
      </c>
    </row>
    <row r="796" ht="15.75">
      <c r="A796" s="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IV7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4" width="11.421875" style="1" customWidth="1"/>
    <col min="5" max="8" width="11.8515625" style="1" customWidth="1"/>
    <col min="9" max="16384" width="11.421875" style="1" customWidth="1"/>
  </cols>
  <sheetData>
    <row r="1" ht="12.75"/>
    <row r="2" ht="12.75"/>
    <row r="3" ht="12.75"/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4" ht="18.75" thickBot="1">
      <c r="A8" s="6" t="s">
        <v>0</v>
      </c>
      <c r="B8" s="6"/>
      <c r="C8" s="6"/>
      <c r="D8" s="6"/>
    </row>
    <row r="9" spans="1:2" ht="12.75" customHeight="1">
      <c r="A9" s="3"/>
      <c r="B9" s="3"/>
    </row>
    <row r="12" ht="33" customHeight="1">
      <c r="A12" s="57" t="s">
        <v>660</v>
      </c>
    </row>
    <row r="13" spans="1:2" ht="18">
      <c r="A13" s="10"/>
      <c r="B13" s="11" t="s">
        <v>639</v>
      </c>
    </row>
    <row r="15" spans="1:5" ht="12.75">
      <c r="A15" s="1" t="s">
        <v>661</v>
      </c>
      <c r="B15" s="21">
        <v>92</v>
      </c>
      <c r="C15" s="2"/>
      <c r="D15" s="2"/>
      <c r="E15" s="2"/>
    </row>
    <row r="16" spans="1:2" ht="12.75">
      <c r="A16" s="1" t="s">
        <v>662</v>
      </c>
      <c r="B16" s="2"/>
    </row>
    <row r="17" spans="1:2" ht="12.75">
      <c r="A17" s="81" t="s">
        <v>14</v>
      </c>
      <c r="B17" s="2">
        <f>SUM(B18:B19)</f>
        <v>100</v>
      </c>
    </row>
    <row r="18" spans="1:2" ht="12.75">
      <c r="A18" s="80" t="s">
        <v>663</v>
      </c>
      <c r="B18" s="2">
        <v>92</v>
      </c>
    </row>
    <row r="19" spans="1:2" ht="12.75">
      <c r="A19" s="80" t="s">
        <v>664</v>
      </c>
      <c r="B19" s="2">
        <v>8</v>
      </c>
    </row>
    <row r="20" spans="1:2" ht="12.75">
      <c r="A20" s="81" t="s">
        <v>665</v>
      </c>
      <c r="B20" s="2">
        <f>SUM(B21:B23)</f>
        <v>100</v>
      </c>
    </row>
    <row r="21" spans="1:5" ht="12.75">
      <c r="A21" s="80" t="s">
        <v>60</v>
      </c>
      <c r="B21" s="7">
        <v>31</v>
      </c>
      <c r="C21" s="2"/>
      <c r="D21" s="2"/>
      <c r="E21" s="2"/>
    </row>
    <row r="22" spans="1:2" ht="12.75">
      <c r="A22" s="80" t="s">
        <v>666</v>
      </c>
      <c r="B22" s="21">
        <v>22</v>
      </c>
    </row>
    <row r="23" spans="1:2" ht="12.75">
      <c r="A23" s="80" t="s">
        <v>667</v>
      </c>
      <c r="B23" s="7">
        <v>47</v>
      </c>
    </row>
    <row r="24" spans="1:2" ht="12.75">
      <c r="A24" s="1" t="s">
        <v>668</v>
      </c>
      <c r="B24" s="2">
        <f>SUM(B25:B28)</f>
        <v>100</v>
      </c>
    </row>
    <row r="25" spans="1:5" ht="12.75">
      <c r="A25" s="80" t="s">
        <v>347</v>
      </c>
      <c r="B25" s="7">
        <v>19</v>
      </c>
      <c r="C25" s="2"/>
      <c r="D25" s="2"/>
      <c r="E25" s="2"/>
    </row>
    <row r="26" spans="1:256" ht="12.75">
      <c r="A26" s="80" t="s">
        <v>346</v>
      </c>
      <c r="B26" s="21">
        <v>22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</row>
    <row r="27" spans="1:2" ht="12.75">
      <c r="A27" s="80" t="s">
        <v>306</v>
      </c>
      <c r="B27" s="7">
        <v>50</v>
      </c>
    </row>
    <row r="28" spans="1:2" ht="12.75">
      <c r="A28" s="80" t="s">
        <v>362</v>
      </c>
      <c r="B28" s="7">
        <v>9</v>
      </c>
    </row>
    <row r="29" spans="1:2" ht="12.75">
      <c r="A29" s="12" t="s">
        <v>669</v>
      </c>
      <c r="B29" s="26">
        <v>9</v>
      </c>
    </row>
    <row r="31" ht="12.75">
      <c r="A31" s="37" t="s">
        <v>551</v>
      </c>
    </row>
    <row r="33" ht="12.75">
      <c r="A33" s="13" t="s">
        <v>670</v>
      </c>
    </row>
    <row r="37" ht="19.5" customHeight="1">
      <c r="A37" s="9" t="s">
        <v>589</v>
      </c>
    </row>
    <row r="38" spans="1:4" ht="27">
      <c r="A38" s="10"/>
      <c r="B38" s="29" t="s">
        <v>554</v>
      </c>
      <c r="C38" s="11" t="s">
        <v>124</v>
      </c>
      <c r="D38" s="8" t="s">
        <v>125</v>
      </c>
    </row>
    <row r="40" ht="12.75">
      <c r="A40" s="1" t="s">
        <v>192</v>
      </c>
    </row>
    <row r="41" spans="1:4" ht="12.75">
      <c r="A41" s="1" t="s">
        <v>193</v>
      </c>
      <c r="B41" s="2">
        <v>2539</v>
      </c>
      <c r="C41" s="2">
        <v>858</v>
      </c>
      <c r="D41" s="2">
        <v>1205</v>
      </c>
    </row>
    <row r="42" spans="1:4" ht="12.75">
      <c r="A42" s="1" t="s">
        <v>194</v>
      </c>
      <c r="B42" s="2">
        <v>2431</v>
      </c>
      <c r="C42" s="2">
        <v>831</v>
      </c>
      <c r="D42" s="2">
        <v>1191</v>
      </c>
    </row>
    <row r="43" spans="1:4" ht="12.75">
      <c r="A43" s="1" t="s">
        <v>195</v>
      </c>
      <c r="B43" s="2">
        <v>108</v>
      </c>
      <c r="C43" s="2">
        <v>27</v>
      </c>
      <c r="D43" s="2">
        <v>14</v>
      </c>
    </row>
    <row r="44" spans="1:4" ht="12.75">
      <c r="A44" s="1" t="s">
        <v>126</v>
      </c>
      <c r="B44" s="2">
        <v>70</v>
      </c>
      <c r="C44" s="2">
        <v>19</v>
      </c>
      <c r="D44" s="2">
        <v>45</v>
      </c>
    </row>
    <row r="45" spans="1:4" ht="12.75">
      <c r="A45" s="1" t="s">
        <v>196</v>
      </c>
      <c r="B45" s="2">
        <v>51891</v>
      </c>
      <c r="C45" s="2">
        <v>17717</v>
      </c>
      <c r="D45" s="2">
        <v>27959</v>
      </c>
    </row>
    <row r="46" spans="1:4" ht="12.75">
      <c r="A46" s="1" t="s">
        <v>29</v>
      </c>
      <c r="B46" s="2"/>
      <c r="C46" s="2"/>
      <c r="D46" s="2"/>
    </row>
    <row r="47" spans="1:4" ht="12.75">
      <c r="A47" s="1" t="s">
        <v>31</v>
      </c>
      <c r="B47" s="2">
        <v>2368</v>
      </c>
      <c r="C47" s="2">
        <f>+C48+C49</f>
        <v>792</v>
      </c>
      <c r="D47" s="2">
        <f>+D48+D49</f>
        <v>774</v>
      </c>
    </row>
    <row r="48" spans="1:4" ht="12.75">
      <c r="A48" s="1" t="s">
        <v>118</v>
      </c>
      <c r="B48" s="2">
        <v>2103</v>
      </c>
      <c r="C48" s="2">
        <v>702</v>
      </c>
      <c r="D48" s="2">
        <v>677</v>
      </c>
    </row>
    <row r="49" spans="1:4" ht="12.75">
      <c r="A49" s="1" t="s">
        <v>119</v>
      </c>
      <c r="B49" s="2">
        <v>265</v>
      </c>
      <c r="C49" s="2">
        <v>90</v>
      </c>
      <c r="D49" s="2">
        <v>97</v>
      </c>
    </row>
    <row r="50" spans="1:4" ht="12.75">
      <c r="A50" s="1" t="s">
        <v>32</v>
      </c>
      <c r="B50" s="2">
        <v>3059</v>
      </c>
      <c r="C50" s="2">
        <f>+C51+C52</f>
        <v>838</v>
      </c>
      <c r="D50" s="2">
        <f>+D51+D52</f>
        <v>2067</v>
      </c>
    </row>
    <row r="51" spans="1:4" ht="12.75">
      <c r="A51" s="1" t="s">
        <v>118</v>
      </c>
      <c r="B51" s="2">
        <v>2999</v>
      </c>
      <c r="C51" s="2">
        <v>821</v>
      </c>
      <c r="D51" s="2">
        <v>2029</v>
      </c>
    </row>
    <row r="52" spans="1:4" ht="12.75">
      <c r="A52" s="1" t="s">
        <v>119</v>
      </c>
      <c r="B52" s="2">
        <v>60</v>
      </c>
      <c r="C52" s="2">
        <v>17</v>
      </c>
      <c r="D52" s="2">
        <v>38</v>
      </c>
    </row>
    <row r="53" spans="1:4" ht="12.75">
      <c r="A53" s="1" t="s">
        <v>33</v>
      </c>
      <c r="B53" s="2">
        <v>7284</v>
      </c>
      <c r="C53" s="2">
        <f>+C54+C55</f>
        <v>2610</v>
      </c>
      <c r="D53" s="2">
        <f>+D54+D55</f>
        <v>3484</v>
      </c>
    </row>
    <row r="54" spans="1:4" ht="12.75">
      <c r="A54" s="1" t="s">
        <v>118</v>
      </c>
      <c r="B54" s="2">
        <v>6339</v>
      </c>
      <c r="C54" s="2">
        <v>2333</v>
      </c>
      <c r="D54" s="2">
        <v>2907</v>
      </c>
    </row>
    <row r="55" spans="1:4" ht="12.75">
      <c r="A55" s="1" t="s">
        <v>119</v>
      </c>
      <c r="B55" s="2">
        <v>945</v>
      </c>
      <c r="C55" s="2">
        <v>277</v>
      </c>
      <c r="D55" s="2">
        <v>577</v>
      </c>
    </row>
    <row r="56" spans="1:4" ht="12.75">
      <c r="A56" s="1" t="s">
        <v>128</v>
      </c>
      <c r="B56" s="2">
        <v>12711</v>
      </c>
      <c r="C56" s="2">
        <f>+C57+C58</f>
        <v>4240</v>
      </c>
      <c r="D56" s="2">
        <f>+D57+D58</f>
        <v>6325</v>
      </c>
    </row>
    <row r="57" spans="1:4" ht="12.75">
      <c r="A57" s="1" t="s">
        <v>118</v>
      </c>
      <c r="B57" s="2">
        <v>11441</v>
      </c>
      <c r="C57" s="2">
        <f>+C48+C51+C54</f>
        <v>3856</v>
      </c>
      <c r="D57" s="2">
        <f>+D48+D51+D54</f>
        <v>5613</v>
      </c>
    </row>
    <row r="58" spans="1:4" ht="12.75">
      <c r="A58" s="1" t="s">
        <v>119</v>
      </c>
      <c r="B58" s="2">
        <v>1270</v>
      </c>
      <c r="C58" s="2">
        <f>+C49+C52+C55</f>
        <v>384</v>
      </c>
      <c r="D58" s="2">
        <f>+D49+D52+D55</f>
        <v>712</v>
      </c>
    </row>
    <row r="59" spans="2:4" ht="12.75">
      <c r="B59" s="2">
        <v>53969</v>
      </c>
      <c r="C59" s="2">
        <f>+C60+C61+C62+C63</f>
        <v>17826</v>
      </c>
      <c r="D59" s="2">
        <f>+D60+D61+D62+D63</f>
        <v>27336</v>
      </c>
    </row>
    <row r="60" spans="1:4" ht="12.75">
      <c r="A60" s="1" t="s">
        <v>38</v>
      </c>
      <c r="B60" s="2">
        <v>13390</v>
      </c>
      <c r="C60" s="2">
        <v>3910</v>
      </c>
      <c r="D60" s="2">
        <v>7935</v>
      </c>
    </row>
    <row r="61" spans="1:4" ht="12.75">
      <c r="A61" s="1" t="s">
        <v>39</v>
      </c>
      <c r="B61" s="2">
        <v>12805</v>
      </c>
      <c r="C61" s="2">
        <v>4366</v>
      </c>
      <c r="D61" s="2">
        <v>6542</v>
      </c>
    </row>
    <row r="62" spans="1:4" ht="12.75">
      <c r="A62" s="1" t="s">
        <v>26</v>
      </c>
      <c r="B62" s="2">
        <v>24176</v>
      </c>
      <c r="C62" s="2">
        <v>8104</v>
      </c>
      <c r="D62" s="2">
        <v>11618</v>
      </c>
    </row>
    <row r="63" spans="1:4" ht="12.75">
      <c r="A63" s="1" t="s">
        <v>27</v>
      </c>
      <c r="B63" s="2">
        <v>3598</v>
      </c>
      <c r="C63" s="2">
        <v>1446</v>
      </c>
      <c r="D63" s="2">
        <v>1241</v>
      </c>
    </row>
    <row r="64" spans="1:4" ht="12.75">
      <c r="A64" s="1" t="s">
        <v>130</v>
      </c>
      <c r="B64" s="2">
        <v>3954</v>
      </c>
      <c r="C64" s="2">
        <v>1334</v>
      </c>
      <c r="D64" s="2">
        <v>1813</v>
      </c>
    </row>
    <row r="65" spans="1:4" ht="12.75">
      <c r="A65" s="1" t="s">
        <v>237</v>
      </c>
      <c r="B65" s="2">
        <v>922</v>
      </c>
      <c r="C65" s="2">
        <v>13</v>
      </c>
      <c r="D65" s="2">
        <v>743</v>
      </c>
    </row>
    <row r="66" spans="1:4" ht="12.75">
      <c r="A66" s="12" t="s">
        <v>132</v>
      </c>
      <c r="B66" s="14">
        <v>968</v>
      </c>
      <c r="C66" s="14">
        <v>307</v>
      </c>
      <c r="D66" s="14">
        <v>527</v>
      </c>
    </row>
    <row r="68" spans="1:4" ht="12.75">
      <c r="A68" s="37" t="s">
        <v>556</v>
      </c>
      <c r="B68" s="2"/>
      <c r="C68" s="2"/>
      <c r="D68" s="2"/>
    </row>
    <row r="69" ht="18.75">
      <c r="A69" s="34" t="s">
        <v>555</v>
      </c>
    </row>
    <row r="70" spans="2:4" ht="12.75">
      <c r="B70" s="2"/>
      <c r="C70" s="2"/>
      <c r="D70" s="2"/>
    </row>
    <row r="71" ht="12.75">
      <c r="A71" s="13" t="s">
        <v>241</v>
      </c>
    </row>
    <row r="75" ht="18.75">
      <c r="A75" s="9" t="s">
        <v>550</v>
      </c>
    </row>
    <row r="76" spans="1:11" ht="25.5">
      <c r="A76" s="10"/>
      <c r="B76" s="11" t="s">
        <v>14</v>
      </c>
      <c r="C76" s="11" t="s">
        <v>133</v>
      </c>
      <c r="D76" s="8" t="s">
        <v>134</v>
      </c>
      <c r="E76" s="8" t="s">
        <v>135</v>
      </c>
      <c r="F76" s="11" t="s">
        <v>136</v>
      </c>
      <c r="G76" s="11" t="s">
        <v>137</v>
      </c>
      <c r="H76" s="11" t="s">
        <v>138</v>
      </c>
      <c r="I76" s="11" t="s">
        <v>139</v>
      </c>
      <c r="J76" s="11" t="s">
        <v>140</v>
      </c>
      <c r="K76" s="11" t="s">
        <v>232</v>
      </c>
    </row>
    <row r="77" spans="2:11" ht="12.75"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>
      <c r="A78" s="1" t="s">
        <v>196</v>
      </c>
      <c r="B78" s="2">
        <f>+C78+D78+E78+F78+G78+H78+I78+J78+K78</f>
        <v>25153</v>
      </c>
      <c r="C78" s="2">
        <v>7392</v>
      </c>
      <c r="D78" s="2">
        <v>8754</v>
      </c>
      <c r="E78" s="2">
        <v>2426</v>
      </c>
      <c r="F78" s="2">
        <v>3692</v>
      </c>
      <c r="G78" s="2">
        <v>2198</v>
      </c>
      <c r="H78" s="2">
        <v>276</v>
      </c>
      <c r="I78" s="2">
        <v>43</v>
      </c>
      <c r="J78" s="2">
        <v>355</v>
      </c>
      <c r="K78" s="2">
        <v>17</v>
      </c>
    </row>
    <row r="79" spans="1:11" ht="12.75">
      <c r="A79" s="1" t="s">
        <v>29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1" t="s">
        <v>31</v>
      </c>
      <c r="B80" s="2">
        <f aca="true" t="shared" si="0" ref="B80:B96">+C80+D80+E80+F80+G80+H80+I80+J80+K80</f>
        <v>4287</v>
      </c>
      <c r="C80" s="2">
        <f aca="true" t="shared" si="1" ref="C80:K80">+C81+C82</f>
        <v>512</v>
      </c>
      <c r="D80" s="2">
        <f t="shared" si="1"/>
        <v>1578</v>
      </c>
      <c r="E80" s="2">
        <f t="shared" si="1"/>
        <v>368</v>
      </c>
      <c r="F80" s="2">
        <f t="shared" si="1"/>
        <v>987</v>
      </c>
      <c r="G80" s="2">
        <f t="shared" si="1"/>
        <v>541</v>
      </c>
      <c r="H80" s="2">
        <f t="shared" si="1"/>
        <v>138</v>
      </c>
      <c r="I80" s="2">
        <f t="shared" si="1"/>
        <v>32</v>
      </c>
      <c r="J80" s="2">
        <f t="shared" si="1"/>
        <v>131</v>
      </c>
      <c r="K80" s="2">
        <f t="shared" si="1"/>
        <v>0</v>
      </c>
    </row>
    <row r="81" spans="1:11" ht="12.75">
      <c r="A81" s="1" t="s">
        <v>118</v>
      </c>
      <c r="B81" s="2">
        <f t="shared" si="0"/>
        <v>4118</v>
      </c>
      <c r="C81" s="2">
        <v>510</v>
      </c>
      <c r="D81" s="2">
        <v>1559</v>
      </c>
      <c r="E81" s="2">
        <v>346</v>
      </c>
      <c r="F81" s="2">
        <v>945</v>
      </c>
      <c r="G81" s="2">
        <v>511</v>
      </c>
      <c r="H81" s="2">
        <v>119</v>
      </c>
      <c r="I81" s="2">
        <v>0</v>
      </c>
      <c r="J81" s="2">
        <v>128</v>
      </c>
      <c r="K81" s="2">
        <v>0</v>
      </c>
    </row>
    <row r="82" spans="1:11" ht="12.75">
      <c r="A82" s="1" t="s">
        <v>119</v>
      </c>
      <c r="B82" s="2">
        <f t="shared" si="0"/>
        <v>169</v>
      </c>
      <c r="C82" s="2">
        <v>2</v>
      </c>
      <c r="D82" s="2">
        <v>19</v>
      </c>
      <c r="E82" s="2">
        <v>22</v>
      </c>
      <c r="F82" s="2">
        <v>42</v>
      </c>
      <c r="G82" s="2">
        <v>30</v>
      </c>
      <c r="H82" s="2">
        <v>19</v>
      </c>
      <c r="I82" s="2">
        <v>32</v>
      </c>
      <c r="J82" s="2">
        <v>3</v>
      </c>
      <c r="K82" s="2">
        <v>0</v>
      </c>
    </row>
    <row r="83" spans="1:11" ht="12.75">
      <c r="A83" s="1" t="s">
        <v>141</v>
      </c>
      <c r="B83" s="2">
        <f t="shared" si="0"/>
        <v>3927</v>
      </c>
      <c r="C83" s="2">
        <f aca="true" t="shared" si="2" ref="C83:K83">+C84+C85</f>
        <v>1628</v>
      </c>
      <c r="D83" s="2">
        <f t="shared" si="2"/>
        <v>916</v>
      </c>
      <c r="E83" s="2">
        <f t="shared" si="2"/>
        <v>568</v>
      </c>
      <c r="F83" s="2">
        <f t="shared" si="2"/>
        <v>284</v>
      </c>
      <c r="G83" s="2">
        <f t="shared" si="2"/>
        <v>372</v>
      </c>
      <c r="H83" s="2">
        <f t="shared" si="2"/>
        <v>117</v>
      </c>
      <c r="I83" s="2">
        <f t="shared" si="2"/>
        <v>10</v>
      </c>
      <c r="J83" s="2">
        <f t="shared" si="2"/>
        <v>15</v>
      </c>
      <c r="K83" s="2">
        <f t="shared" si="2"/>
        <v>17</v>
      </c>
    </row>
    <row r="84" spans="1:11" ht="12.75">
      <c r="A84" s="1" t="s">
        <v>118</v>
      </c>
      <c r="B84" s="2">
        <f t="shared" si="0"/>
        <v>3838</v>
      </c>
      <c r="C84" s="2">
        <v>1628</v>
      </c>
      <c r="D84" s="2">
        <v>912</v>
      </c>
      <c r="E84" s="2">
        <v>545</v>
      </c>
      <c r="F84" s="2">
        <v>273</v>
      </c>
      <c r="G84" s="2">
        <v>354</v>
      </c>
      <c r="H84" s="2">
        <v>111</v>
      </c>
      <c r="I84" s="2">
        <v>0</v>
      </c>
      <c r="J84" s="2">
        <v>15</v>
      </c>
      <c r="K84" s="2">
        <v>0</v>
      </c>
    </row>
    <row r="85" spans="1:11" ht="12.75">
      <c r="A85" s="1" t="s">
        <v>119</v>
      </c>
      <c r="B85" s="2">
        <f t="shared" si="0"/>
        <v>89</v>
      </c>
      <c r="C85" s="2">
        <v>0</v>
      </c>
      <c r="D85" s="2">
        <v>4</v>
      </c>
      <c r="E85" s="2">
        <v>23</v>
      </c>
      <c r="F85" s="2">
        <v>11</v>
      </c>
      <c r="G85" s="2">
        <v>18</v>
      </c>
      <c r="H85" s="2">
        <v>6</v>
      </c>
      <c r="I85" s="2">
        <v>10</v>
      </c>
      <c r="J85" s="2">
        <v>0</v>
      </c>
      <c r="K85" s="2">
        <v>17</v>
      </c>
    </row>
    <row r="86" spans="1:11" ht="12.75">
      <c r="A86" s="1" t="s">
        <v>128</v>
      </c>
      <c r="B86" s="2">
        <f t="shared" si="0"/>
        <v>8214</v>
      </c>
      <c r="C86" s="2">
        <f aca="true" t="shared" si="3" ref="C86:K86">+C87+C88</f>
        <v>2140</v>
      </c>
      <c r="D86" s="2">
        <f t="shared" si="3"/>
        <v>2494</v>
      </c>
      <c r="E86" s="2">
        <f t="shared" si="3"/>
        <v>936</v>
      </c>
      <c r="F86" s="2">
        <f t="shared" si="3"/>
        <v>1271</v>
      </c>
      <c r="G86" s="2">
        <f t="shared" si="3"/>
        <v>913</v>
      </c>
      <c r="H86" s="2">
        <f t="shared" si="3"/>
        <v>255</v>
      </c>
      <c r="I86" s="2">
        <f t="shared" si="3"/>
        <v>42</v>
      </c>
      <c r="J86" s="2">
        <f t="shared" si="3"/>
        <v>146</v>
      </c>
      <c r="K86" s="2">
        <f t="shared" si="3"/>
        <v>17</v>
      </c>
    </row>
    <row r="87" spans="1:11" ht="12.75">
      <c r="A87" s="1" t="s">
        <v>118</v>
      </c>
      <c r="B87" s="2">
        <f t="shared" si="0"/>
        <v>7956</v>
      </c>
      <c r="C87" s="2">
        <f aca="true" t="shared" si="4" ref="C87:E88">+C81+C84</f>
        <v>2138</v>
      </c>
      <c r="D87" s="2">
        <f t="shared" si="4"/>
        <v>2471</v>
      </c>
      <c r="E87" s="2">
        <f t="shared" si="4"/>
        <v>891</v>
      </c>
      <c r="F87" s="2">
        <v>1218</v>
      </c>
      <c r="G87" s="2">
        <f aca="true" t="shared" si="5" ref="G87:K88">+G81+G84</f>
        <v>865</v>
      </c>
      <c r="H87" s="2">
        <f t="shared" si="5"/>
        <v>230</v>
      </c>
      <c r="I87" s="2">
        <f t="shared" si="5"/>
        <v>0</v>
      </c>
      <c r="J87" s="2">
        <f t="shared" si="5"/>
        <v>143</v>
      </c>
      <c r="K87" s="2">
        <f t="shared" si="5"/>
        <v>0</v>
      </c>
    </row>
    <row r="88" spans="1:11" ht="12.75">
      <c r="A88" s="1" t="s">
        <v>119</v>
      </c>
      <c r="B88" s="2">
        <f t="shared" si="0"/>
        <v>258</v>
      </c>
      <c r="C88" s="2">
        <f t="shared" si="4"/>
        <v>2</v>
      </c>
      <c r="D88" s="2">
        <f t="shared" si="4"/>
        <v>23</v>
      </c>
      <c r="E88" s="2">
        <f t="shared" si="4"/>
        <v>45</v>
      </c>
      <c r="F88" s="2">
        <v>53</v>
      </c>
      <c r="G88" s="2">
        <f t="shared" si="5"/>
        <v>48</v>
      </c>
      <c r="H88" s="2">
        <f t="shared" si="5"/>
        <v>25</v>
      </c>
      <c r="I88" s="2">
        <f t="shared" si="5"/>
        <v>42</v>
      </c>
      <c r="J88" s="2">
        <f t="shared" si="5"/>
        <v>3</v>
      </c>
      <c r="K88" s="2">
        <f t="shared" si="5"/>
        <v>17</v>
      </c>
    </row>
    <row r="89" spans="1:11" ht="12.75">
      <c r="A89" s="1" t="s">
        <v>129</v>
      </c>
      <c r="B89" s="2">
        <f t="shared" si="0"/>
        <v>20898</v>
      </c>
      <c r="C89" s="2">
        <f aca="true" t="shared" si="6" ref="C89:K89">SUM(C90:C93)</f>
        <v>5617</v>
      </c>
      <c r="D89" s="2">
        <f t="shared" si="6"/>
        <v>7935</v>
      </c>
      <c r="E89" s="2">
        <f t="shared" si="6"/>
        <v>2028</v>
      </c>
      <c r="F89" s="2">
        <f t="shared" si="6"/>
        <v>3078</v>
      </c>
      <c r="G89" s="2">
        <f t="shared" si="6"/>
        <v>1635</v>
      </c>
      <c r="H89" s="2">
        <f t="shared" si="6"/>
        <v>258</v>
      </c>
      <c r="I89" s="2">
        <f t="shared" si="6"/>
        <v>38</v>
      </c>
      <c r="J89" s="2">
        <f t="shared" si="6"/>
        <v>275</v>
      </c>
      <c r="K89" s="2">
        <f t="shared" si="6"/>
        <v>34</v>
      </c>
    </row>
    <row r="90" spans="1:11" ht="12.75">
      <c r="A90" s="1" t="s">
        <v>38</v>
      </c>
      <c r="B90" s="2">
        <f t="shared" si="0"/>
        <v>2093</v>
      </c>
      <c r="C90" s="2">
        <v>875</v>
      </c>
      <c r="D90" s="2">
        <v>431</v>
      </c>
      <c r="E90" s="2">
        <v>427</v>
      </c>
      <c r="F90" s="2">
        <v>232</v>
      </c>
      <c r="G90" s="2">
        <v>58</v>
      </c>
      <c r="H90" s="2">
        <v>5</v>
      </c>
      <c r="I90" s="2">
        <v>14</v>
      </c>
      <c r="J90" s="2">
        <v>46</v>
      </c>
      <c r="K90" s="2">
        <v>5</v>
      </c>
    </row>
    <row r="91" spans="1:11" ht="12.75">
      <c r="A91" s="30" t="s">
        <v>39</v>
      </c>
      <c r="B91" s="2">
        <f t="shared" si="0"/>
        <v>2703</v>
      </c>
      <c r="C91" s="2">
        <v>1091</v>
      </c>
      <c r="D91" s="2">
        <v>575</v>
      </c>
      <c r="E91" s="2">
        <v>456</v>
      </c>
      <c r="F91" s="2">
        <v>362</v>
      </c>
      <c r="G91" s="2">
        <v>124</v>
      </c>
      <c r="H91" s="2">
        <v>11</v>
      </c>
      <c r="I91" s="2">
        <v>4</v>
      </c>
      <c r="J91" s="2">
        <v>79</v>
      </c>
      <c r="K91" s="2">
        <v>1</v>
      </c>
    </row>
    <row r="92" spans="1:11" ht="12.75">
      <c r="A92" s="1" t="s">
        <v>26</v>
      </c>
      <c r="B92" s="2">
        <f t="shared" si="0"/>
        <v>12233</v>
      </c>
      <c r="C92" s="2">
        <v>2712</v>
      </c>
      <c r="D92" s="2">
        <v>5892</v>
      </c>
      <c r="E92" s="2">
        <v>786</v>
      </c>
      <c r="F92" s="2">
        <v>1637</v>
      </c>
      <c r="G92" s="2">
        <v>851</v>
      </c>
      <c r="H92" s="2">
        <v>189</v>
      </c>
      <c r="I92" s="2">
        <v>19</v>
      </c>
      <c r="J92" s="2">
        <v>136</v>
      </c>
      <c r="K92" s="2">
        <v>11</v>
      </c>
    </row>
    <row r="93" spans="1:11" ht="12.75">
      <c r="A93" s="1" t="s">
        <v>27</v>
      </c>
      <c r="B93" s="2">
        <f t="shared" si="0"/>
        <v>3869</v>
      </c>
      <c r="C93" s="2">
        <v>939</v>
      </c>
      <c r="D93" s="2">
        <v>1037</v>
      </c>
      <c r="E93" s="2">
        <v>359</v>
      </c>
      <c r="F93" s="2">
        <v>847</v>
      </c>
      <c r="G93" s="2">
        <v>602</v>
      </c>
      <c r="H93" s="2">
        <v>53</v>
      </c>
      <c r="I93" s="2">
        <v>1</v>
      </c>
      <c r="J93" s="2">
        <v>14</v>
      </c>
      <c r="K93" s="2">
        <v>17</v>
      </c>
    </row>
    <row r="94" spans="1:11" ht="12.75">
      <c r="A94" s="5" t="s">
        <v>130</v>
      </c>
      <c r="B94" s="2">
        <f t="shared" si="0"/>
        <v>7061</v>
      </c>
      <c r="C94" s="2">
        <v>1775</v>
      </c>
      <c r="D94" s="2">
        <v>1856</v>
      </c>
      <c r="E94" s="2">
        <v>764</v>
      </c>
      <c r="F94" s="2">
        <v>1461</v>
      </c>
      <c r="G94" s="2">
        <v>1069</v>
      </c>
      <c r="H94" s="2">
        <v>36</v>
      </c>
      <c r="I94" s="2">
        <v>6</v>
      </c>
      <c r="J94" s="2">
        <v>94</v>
      </c>
      <c r="K94" s="2">
        <v>0</v>
      </c>
    </row>
    <row r="95" spans="1:11" ht="12.75">
      <c r="A95" s="5" t="s">
        <v>142</v>
      </c>
      <c r="B95" s="2">
        <f t="shared" si="0"/>
        <v>420</v>
      </c>
      <c r="C95" s="2">
        <v>215</v>
      </c>
      <c r="D95" s="2">
        <v>140</v>
      </c>
      <c r="E95" s="2">
        <v>23</v>
      </c>
      <c r="F95" s="2">
        <v>9</v>
      </c>
      <c r="G95" s="2">
        <v>15</v>
      </c>
      <c r="H95" s="2">
        <v>4</v>
      </c>
      <c r="I95" s="2">
        <v>6</v>
      </c>
      <c r="J95" s="2">
        <v>8</v>
      </c>
      <c r="K95" s="2">
        <v>0</v>
      </c>
    </row>
    <row r="96" spans="1:11" ht="12.75">
      <c r="A96" s="12" t="s">
        <v>132</v>
      </c>
      <c r="B96" s="14">
        <f t="shared" si="0"/>
        <v>619</v>
      </c>
      <c r="C96" s="14">
        <v>151</v>
      </c>
      <c r="D96" s="14">
        <v>212</v>
      </c>
      <c r="E96" s="14">
        <v>20</v>
      </c>
      <c r="F96" s="12">
        <v>20</v>
      </c>
      <c r="G96" s="14">
        <v>99</v>
      </c>
      <c r="H96" s="14">
        <v>59</v>
      </c>
      <c r="I96" s="14">
        <v>27</v>
      </c>
      <c r="J96" s="14">
        <v>31</v>
      </c>
      <c r="K96" s="14">
        <v>0</v>
      </c>
    </row>
    <row r="98" ht="12.75">
      <c r="A98" s="37" t="s">
        <v>551</v>
      </c>
    </row>
    <row r="99" ht="12.75">
      <c r="A99" s="37"/>
    </row>
    <row r="100" ht="12.75">
      <c r="A100" s="13" t="s">
        <v>241</v>
      </c>
    </row>
    <row r="104" ht="34.5">
      <c r="A104" s="9" t="s">
        <v>585</v>
      </c>
    </row>
    <row r="105" spans="1:2" ht="18">
      <c r="A105" s="10"/>
      <c r="B105" s="39" t="s">
        <v>552</v>
      </c>
    </row>
    <row r="107" spans="1:2" ht="12.75">
      <c r="A107" s="1" t="s">
        <v>29</v>
      </c>
      <c r="B107" s="2">
        <f>+B108+B109</f>
        <v>8214</v>
      </c>
    </row>
    <row r="108" spans="1:2" ht="12.75">
      <c r="A108" s="1" t="s">
        <v>31</v>
      </c>
      <c r="B108" s="2">
        <v>4287</v>
      </c>
    </row>
    <row r="109" spans="1:2" ht="12.75">
      <c r="A109" s="1" t="s">
        <v>141</v>
      </c>
      <c r="B109" s="2">
        <v>3927</v>
      </c>
    </row>
    <row r="110" spans="1:2" ht="12.75">
      <c r="A110" s="30" t="s">
        <v>434</v>
      </c>
      <c r="B110" s="2"/>
    </row>
    <row r="111" spans="1:2" ht="12.75">
      <c r="A111" s="1" t="s">
        <v>31</v>
      </c>
      <c r="B111" s="2">
        <v>55</v>
      </c>
    </row>
    <row r="112" spans="1:2" ht="12.75">
      <c r="A112" s="1" t="s">
        <v>141</v>
      </c>
      <c r="B112" s="2">
        <v>45</v>
      </c>
    </row>
    <row r="113" spans="1:2" ht="12.75">
      <c r="A113" s="30" t="s">
        <v>435</v>
      </c>
      <c r="B113" s="2"/>
    </row>
    <row r="114" spans="1:2" ht="12.75">
      <c r="A114" s="1" t="s">
        <v>38</v>
      </c>
      <c r="B114" s="2">
        <v>11</v>
      </c>
    </row>
    <row r="115" spans="1:2" ht="12.75">
      <c r="A115" s="1" t="s">
        <v>39</v>
      </c>
      <c r="B115" s="2">
        <v>16</v>
      </c>
    </row>
    <row r="116" spans="1:2" ht="12.75">
      <c r="A116" s="1" t="s">
        <v>26</v>
      </c>
      <c r="B116" s="2">
        <v>53</v>
      </c>
    </row>
    <row r="117" spans="1:2" ht="12.75">
      <c r="A117" s="1" t="s">
        <v>27</v>
      </c>
      <c r="B117" s="2">
        <v>20</v>
      </c>
    </row>
    <row r="118" spans="1:2" ht="12.75">
      <c r="A118" s="30" t="s">
        <v>534</v>
      </c>
      <c r="B118" s="2">
        <v>2453664</v>
      </c>
    </row>
    <row r="119" spans="1:2" ht="12.75">
      <c r="A119" s="12" t="s">
        <v>243</v>
      </c>
      <c r="B119" s="12">
        <v>3.34</v>
      </c>
    </row>
    <row r="121" spans="1:4" ht="12.75" customHeight="1">
      <c r="A121" s="34" t="s">
        <v>618</v>
      </c>
      <c r="B121" s="2"/>
      <c r="C121" s="2"/>
      <c r="D121" s="2"/>
    </row>
    <row r="122" ht="12.75">
      <c r="A122" s="37" t="s">
        <v>553</v>
      </c>
    </row>
    <row r="123" spans="1:4" ht="12.75">
      <c r="A123" s="37"/>
      <c r="B123" s="2"/>
      <c r="C123" s="2"/>
      <c r="D123" s="2"/>
    </row>
    <row r="124" ht="12.75">
      <c r="A124" s="13" t="s">
        <v>241</v>
      </c>
    </row>
    <row r="128" ht="15.75">
      <c r="A128" s="9" t="s">
        <v>197</v>
      </c>
    </row>
    <row r="129" spans="1:2" ht="18">
      <c r="A129" s="10"/>
      <c r="B129" s="39" t="s">
        <v>557</v>
      </c>
    </row>
    <row r="131" spans="1:2" ht="12.75">
      <c r="A131" s="1" t="s">
        <v>82</v>
      </c>
      <c r="B131" s="7">
        <v>1986</v>
      </c>
    </row>
    <row r="132" spans="1:2" ht="12.75">
      <c r="A132" s="1" t="s">
        <v>29</v>
      </c>
      <c r="B132" s="7">
        <f>+B133+B134</f>
        <v>234</v>
      </c>
    </row>
    <row r="133" spans="1:2" ht="12.75">
      <c r="A133" s="1" t="s">
        <v>31</v>
      </c>
      <c r="B133" s="7">
        <v>88</v>
      </c>
    </row>
    <row r="134" spans="1:2" ht="12.75">
      <c r="A134" s="1" t="s">
        <v>198</v>
      </c>
      <c r="B134" s="7">
        <v>146</v>
      </c>
    </row>
    <row r="135" spans="1:2" ht="12.75">
      <c r="A135" s="1" t="s">
        <v>129</v>
      </c>
      <c r="B135" s="7">
        <f>SUM(B136+B137+B138+B139)</f>
        <v>1538</v>
      </c>
    </row>
    <row r="136" spans="1:2" ht="12.75">
      <c r="A136" s="1" t="s">
        <v>38</v>
      </c>
      <c r="B136" s="7">
        <v>148</v>
      </c>
    </row>
    <row r="137" spans="1:2" ht="12.75">
      <c r="A137" s="1" t="s">
        <v>39</v>
      </c>
      <c r="B137" s="7">
        <v>237</v>
      </c>
    </row>
    <row r="138" spans="1:2" ht="12.75">
      <c r="A138" s="1" t="s">
        <v>26</v>
      </c>
      <c r="B138" s="7">
        <v>833</v>
      </c>
    </row>
    <row r="139" spans="1:2" ht="12.75">
      <c r="A139" s="1" t="s">
        <v>27</v>
      </c>
      <c r="B139" s="7">
        <v>320</v>
      </c>
    </row>
    <row r="140" spans="1:2" ht="12.75">
      <c r="A140" s="1" t="s">
        <v>130</v>
      </c>
      <c r="B140" s="7">
        <v>770</v>
      </c>
    </row>
    <row r="141" spans="1:2" ht="12.75">
      <c r="A141" s="1" t="s">
        <v>146</v>
      </c>
      <c r="B141" s="7">
        <v>18</v>
      </c>
    </row>
    <row r="142" spans="1:2" ht="12.75">
      <c r="A142" s="12" t="s">
        <v>132</v>
      </c>
      <c r="B142" s="14">
        <v>29</v>
      </c>
    </row>
    <row r="144" ht="12.75">
      <c r="A144" s="37" t="s">
        <v>551</v>
      </c>
    </row>
    <row r="145" ht="12.75">
      <c r="A145" s="37"/>
    </row>
    <row r="146" ht="12.75">
      <c r="A146" s="13" t="s">
        <v>241</v>
      </c>
    </row>
    <row r="150" ht="15.75">
      <c r="A150" s="9" t="s">
        <v>199</v>
      </c>
    </row>
    <row r="151" spans="1:2" ht="18">
      <c r="A151" s="10"/>
      <c r="B151" s="39" t="s">
        <v>557</v>
      </c>
    </row>
    <row r="153" spans="1:2" ht="12.75">
      <c r="A153" s="1" t="s">
        <v>82</v>
      </c>
      <c r="B153" s="2">
        <v>4491</v>
      </c>
    </row>
    <row r="154" spans="1:2" ht="12.75">
      <c r="A154" s="1" t="s">
        <v>29</v>
      </c>
      <c r="B154" s="2">
        <f>+B155+B156</f>
        <v>579</v>
      </c>
    </row>
    <row r="155" spans="1:2" ht="12.75">
      <c r="A155" s="1" t="s">
        <v>31</v>
      </c>
      <c r="B155" s="2">
        <v>434</v>
      </c>
    </row>
    <row r="156" spans="1:2" ht="12.75">
      <c r="A156" s="1" t="s">
        <v>198</v>
      </c>
      <c r="B156" s="2">
        <v>145</v>
      </c>
    </row>
    <row r="157" spans="1:2" ht="12.75">
      <c r="A157" s="1" t="s">
        <v>129</v>
      </c>
      <c r="B157" s="2">
        <f>SUM(B158+B159+B160+B161)</f>
        <v>2862</v>
      </c>
    </row>
    <row r="158" spans="1:2" ht="12.75">
      <c r="A158" s="1" t="s">
        <v>38</v>
      </c>
      <c r="B158" s="2">
        <v>407</v>
      </c>
    </row>
    <row r="159" spans="1:2" ht="12.75">
      <c r="A159" s="1" t="s">
        <v>39</v>
      </c>
      <c r="B159" s="2">
        <v>603</v>
      </c>
    </row>
    <row r="160" spans="1:2" ht="12.75">
      <c r="A160" s="1" t="s">
        <v>26</v>
      </c>
      <c r="B160" s="2">
        <v>1289</v>
      </c>
    </row>
    <row r="161" spans="1:2" ht="12.75">
      <c r="A161" s="1" t="s">
        <v>27</v>
      </c>
      <c r="B161" s="2">
        <v>563</v>
      </c>
    </row>
    <row r="162" spans="1:2" ht="12.75">
      <c r="A162" s="1" t="s">
        <v>130</v>
      </c>
      <c r="B162" s="2">
        <v>282</v>
      </c>
    </row>
    <row r="163" spans="1:2" ht="12.75">
      <c r="A163" s="1" t="s">
        <v>146</v>
      </c>
      <c r="B163" s="2">
        <v>41</v>
      </c>
    </row>
    <row r="164" spans="1:2" ht="12.75">
      <c r="A164" s="12" t="s">
        <v>132</v>
      </c>
      <c r="B164" s="14">
        <v>11</v>
      </c>
    </row>
    <row r="166" ht="12.75">
      <c r="A166" s="37" t="s">
        <v>551</v>
      </c>
    </row>
    <row r="167" ht="12.75">
      <c r="A167" s="37"/>
    </row>
    <row r="168" ht="12.75">
      <c r="A168" s="13" t="s">
        <v>241</v>
      </c>
    </row>
    <row r="172" ht="15.75">
      <c r="A172" s="9" t="s">
        <v>200</v>
      </c>
    </row>
    <row r="173" spans="1:2" ht="18">
      <c r="A173" s="10"/>
      <c r="B173" s="39" t="s">
        <v>557</v>
      </c>
    </row>
    <row r="175" spans="1:2" ht="12.75">
      <c r="A175" s="1" t="s">
        <v>82</v>
      </c>
      <c r="B175" s="2">
        <v>1212</v>
      </c>
    </row>
    <row r="176" spans="1:2" ht="12.75">
      <c r="A176" s="1" t="s">
        <v>29</v>
      </c>
      <c r="B176" s="2">
        <f>+B177+B178</f>
        <v>313</v>
      </c>
    </row>
    <row r="177" spans="1:2" ht="12.75">
      <c r="A177" s="1" t="s">
        <v>31</v>
      </c>
      <c r="B177" s="2">
        <v>203</v>
      </c>
    </row>
    <row r="178" spans="1:2" ht="12.75">
      <c r="A178" s="1" t="s">
        <v>198</v>
      </c>
      <c r="B178" s="2">
        <v>110</v>
      </c>
    </row>
    <row r="179" spans="1:2" ht="12.75">
      <c r="A179" s="1" t="s">
        <v>129</v>
      </c>
      <c r="B179" s="2">
        <f>SUM(B180+B181+B182+B183)</f>
        <v>734</v>
      </c>
    </row>
    <row r="180" spans="1:2" ht="12.75">
      <c r="A180" s="1" t="s">
        <v>38</v>
      </c>
      <c r="B180" s="2">
        <v>102</v>
      </c>
    </row>
    <row r="181" spans="1:2" ht="12.75">
      <c r="A181" s="1" t="s">
        <v>39</v>
      </c>
      <c r="B181" s="2">
        <v>211</v>
      </c>
    </row>
    <row r="182" spans="1:2" ht="12.75">
      <c r="A182" s="1" t="s">
        <v>26</v>
      </c>
      <c r="B182" s="2">
        <v>370</v>
      </c>
    </row>
    <row r="183" spans="1:2" ht="12.75">
      <c r="A183" s="1" t="s">
        <v>27</v>
      </c>
      <c r="B183" s="2">
        <v>51</v>
      </c>
    </row>
    <row r="184" spans="1:2" ht="12.75">
      <c r="A184" s="1" t="s">
        <v>130</v>
      </c>
      <c r="B184" s="2">
        <v>158</v>
      </c>
    </row>
    <row r="185" spans="1:2" ht="12.75">
      <c r="A185" s="1" t="s">
        <v>238</v>
      </c>
      <c r="B185" s="2">
        <v>58</v>
      </c>
    </row>
    <row r="186" spans="1:2" ht="12.75">
      <c r="A186" s="12" t="s">
        <v>132</v>
      </c>
      <c r="B186" s="14">
        <v>60</v>
      </c>
    </row>
    <row r="188" ht="12.75">
      <c r="A188" s="37" t="s">
        <v>551</v>
      </c>
    </row>
    <row r="189" ht="12.75">
      <c r="A189" s="37"/>
    </row>
    <row r="190" ht="12.75">
      <c r="A190" s="13" t="s">
        <v>241</v>
      </c>
    </row>
    <row r="194" ht="15.75">
      <c r="A194" s="9" t="s">
        <v>558</v>
      </c>
    </row>
    <row r="195" spans="1:2" ht="18">
      <c r="A195" s="10"/>
      <c r="B195" s="39" t="s">
        <v>557</v>
      </c>
    </row>
    <row r="197" spans="1:2" ht="12.75">
      <c r="A197" s="1" t="s">
        <v>196</v>
      </c>
      <c r="B197" s="2">
        <v>3410</v>
      </c>
    </row>
    <row r="198" spans="1:2" ht="12.75">
      <c r="A198" s="1" t="s">
        <v>29</v>
      </c>
      <c r="B198" s="2"/>
    </row>
    <row r="199" spans="1:2" ht="12.75">
      <c r="A199" s="1" t="s">
        <v>31</v>
      </c>
      <c r="B199" s="2">
        <f>+B200+B201</f>
        <v>339</v>
      </c>
    </row>
    <row r="200" spans="1:2" ht="12.75">
      <c r="A200" s="1" t="s">
        <v>118</v>
      </c>
      <c r="B200" s="2">
        <v>236</v>
      </c>
    </row>
    <row r="201" spans="1:2" ht="12.75">
      <c r="A201" s="1" t="s">
        <v>119</v>
      </c>
      <c r="B201" s="2">
        <v>103</v>
      </c>
    </row>
    <row r="202" spans="1:2" ht="12.75">
      <c r="A202" s="1" t="s">
        <v>141</v>
      </c>
      <c r="B202" s="2">
        <f>+B203+B204</f>
        <v>261</v>
      </c>
    </row>
    <row r="203" spans="1:2" ht="12.75">
      <c r="A203" s="1" t="s">
        <v>118</v>
      </c>
      <c r="B203" s="2">
        <v>187</v>
      </c>
    </row>
    <row r="204" spans="1:2" ht="12.75">
      <c r="A204" s="1" t="s">
        <v>119</v>
      </c>
      <c r="B204" s="2">
        <v>74</v>
      </c>
    </row>
    <row r="205" spans="1:2" ht="12.75">
      <c r="A205" s="1" t="s">
        <v>129</v>
      </c>
      <c r="B205" s="2">
        <f>SUM(B206:B209)</f>
        <v>2788</v>
      </c>
    </row>
    <row r="206" spans="1:2" ht="12.75">
      <c r="A206" s="1" t="s">
        <v>38</v>
      </c>
      <c r="B206" s="2">
        <v>527</v>
      </c>
    </row>
    <row r="207" spans="1:2" ht="12.75">
      <c r="A207" s="1" t="s">
        <v>39</v>
      </c>
      <c r="B207" s="2">
        <v>645</v>
      </c>
    </row>
    <row r="208" spans="1:2" ht="12.75">
      <c r="A208" s="1" t="s">
        <v>26</v>
      </c>
      <c r="B208" s="2">
        <v>1404</v>
      </c>
    </row>
    <row r="209" spans="1:2" ht="12.75">
      <c r="A209" s="1" t="s">
        <v>27</v>
      </c>
      <c r="B209" s="2">
        <v>212</v>
      </c>
    </row>
    <row r="210" spans="1:2" ht="12.75">
      <c r="A210" s="1" t="s">
        <v>130</v>
      </c>
      <c r="B210" s="2">
        <v>622</v>
      </c>
    </row>
    <row r="211" spans="1:2" ht="12.75">
      <c r="A211" s="1" t="s">
        <v>238</v>
      </c>
      <c r="B211" s="2">
        <v>83</v>
      </c>
    </row>
    <row r="212" spans="1:2" ht="12.75">
      <c r="A212" s="12" t="s">
        <v>132</v>
      </c>
      <c r="B212" s="14">
        <v>48</v>
      </c>
    </row>
    <row r="214" ht="12.75">
      <c r="A214" s="37" t="s">
        <v>551</v>
      </c>
    </row>
    <row r="215" ht="12.75">
      <c r="A215" s="37"/>
    </row>
    <row r="216" ht="12.75">
      <c r="A216" s="13" t="s">
        <v>241</v>
      </c>
    </row>
    <row r="220" ht="15.75">
      <c r="A220" s="9" t="s">
        <v>287</v>
      </c>
    </row>
    <row r="221" spans="1:2" ht="18">
      <c r="A221" s="10"/>
      <c r="B221" s="39" t="s">
        <v>557</v>
      </c>
    </row>
    <row r="223" spans="1:2" ht="12.75">
      <c r="A223" s="30" t="s">
        <v>372</v>
      </c>
      <c r="B223" s="1">
        <v>553</v>
      </c>
    </row>
    <row r="224" ht="12.75">
      <c r="A224" s="30" t="s">
        <v>441</v>
      </c>
    </row>
    <row r="225" spans="1:2" ht="12.75">
      <c r="A225" s="31" t="s">
        <v>442</v>
      </c>
      <c r="B225" s="1">
        <f>SUM(B226:B227)</f>
        <v>769</v>
      </c>
    </row>
    <row r="226" spans="1:2" ht="12.75">
      <c r="A226" s="41" t="s">
        <v>306</v>
      </c>
      <c r="B226" s="1">
        <v>119</v>
      </c>
    </row>
    <row r="227" spans="1:2" ht="12.75">
      <c r="A227" s="41" t="s">
        <v>443</v>
      </c>
      <c r="B227" s="1">
        <v>650</v>
      </c>
    </row>
    <row r="228" spans="1:2" ht="12.75">
      <c r="A228" s="31" t="s">
        <v>444</v>
      </c>
      <c r="B228" s="1">
        <f>SUM(B229:B230)</f>
        <v>484</v>
      </c>
    </row>
    <row r="229" spans="1:2" ht="12.75">
      <c r="A229" s="41" t="s">
        <v>306</v>
      </c>
      <c r="B229" s="1">
        <v>257</v>
      </c>
    </row>
    <row r="230" spans="1:2" ht="12.75">
      <c r="A230" s="41" t="s">
        <v>443</v>
      </c>
      <c r="B230" s="1">
        <v>227</v>
      </c>
    </row>
    <row r="231" spans="1:2" ht="12.75">
      <c r="A231" s="31" t="s">
        <v>445</v>
      </c>
      <c r="B231" s="1">
        <f>SUM(B232:B233)</f>
        <v>400</v>
      </c>
    </row>
    <row r="232" spans="1:2" ht="12.75">
      <c r="A232" s="41" t="s">
        <v>306</v>
      </c>
      <c r="B232" s="1">
        <v>236</v>
      </c>
    </row>
    <row r="233" spans="1:2" ht="12.75">
      <c r="A233" s="41" t="s">
        <v>443</v>
      </c>
      <c r="B233" s="1">
        <v>164</v>
      </c>
    </row>
    <row r="234" spans="1:2" ht="12.75">
      <c r="A234" s="31" t="s">
        <v>446</v>
      </c>
      <c r="B234" s="1">
        <v>25</v>
      </c>
    </row>
    <row r="235" ht="12.75">
      <c r="A235" s="30" t="s">
        <v>447</v>
      </c>
    </row>
    <row r="236" spans="1:2" ht="12.75">
      <c r="A236" s="31" t="s">
        <v>82</v>
      </c>
      <c r="B236" s="1">
        <v>910</v>
      </c>
    </row>
    <row r="237" ht="12.75">
      <c r="A237" s="31" t="s">
        <v>37</v>
      </c>
    </row>
    <row r="238" spans="1:2" ht="12.75">
      <c r="A238" s="41" t="s">
        <v>347</v>
      </c>
      <c r="B238" s="1">
        <v>9</v>
      </c>
    </row>
    <row r="239" spans="1:2" ht="12.75">
      <c r="A239" s="41" t="s">
        <v>375</v>
      </c>
      <c r="B239" s="1">
        <v>38</v>
      </c>
    </row>
    <row r="240" spans="1:2" ht="12.75">
      <c r="A240" s="42" t="s">
        <v>376</v>
      </c>
      <c r="B240" s="5">
        <v>453</v>
      </c>
    </row>
    <row r="241" spans="1:2" ht="12.75">
      <c r="A241" s="42" t="s">
        <v>443</v>
      </c>
      <c r="B241" s="5">
        <v>976</v>
      </c>
    </row>
    <row r="242" spans="1:2" ht="12.75">
      <c r="A242" s="33" t="s">
        <v>378</v>
      </c>
      <c r="B242" s="12">
        <v>6</v>
      </c>
    </row>
    <row r="244" ht="12.75">
      <c r="A244" s="37" t="s">
        <v>551</v>
      </c>
    </row>
    <row r="245" ht="12.75">
      <c r="A245" s="37"/>
    </row>
    <row r="246" ht="12.75">
      <c r="A246" s="13" t="s">
        <v>241</v>
      </c>
    </row>
    <row r="250" ht="15.75">
      <c r="A250" s="9" t="s">
        <v>202</v>
      </c>
    </row>
    <row r="251" spans="1:2" ht="18">
      <c r="A251" s="10"/>
      <c r="B251" s="39" t="s">
        <v>557</v>
      </c>
    </row>
    <row r="253" ht="12.75">
      <c r="A253" s="1" t="s">
        <v>79</v>
      </c>
    </row>
    <row r="254" spans="1:2" ht="12.75">
      <c r="A254" s="1" t="s">
        <v>80</v>
      </c>
      <c r="B254" s="1">
        <v>295</v>
      </c>
    </row>
    <row r="255" spans="1:2" ht="12.75">
      <c r="A255" s="1" t="s">
        <v>54</v>
      </c>
      <c r="B255" s="1">
        <v>197</v>
      </c>
    </row>
    <row r="256" spans="1:2" ht="12.75">
      <c r="A256" s="1" t="s">
        <v>203</v>
      </c>
      <c r="B256" s="1">
        <v>108</v>
      </c>
    </row>
    <row r="257" spans="1:2" ht="12.75">
      <c r="A257" s="1" t="s">
        <v>246</v>
      </c>
      <c r="B257" s="1">
        <f>+B258+B259</f>
        <v>1057</v>
      </c>
    </row>
    <row r="258" spans="1:2" ht="12.75">
      <c r="A258" s="1" t="s">
        <v>83</v>
      </c>
      <c r="B258" s="1">
        <v>986</v>
      </c>
    </row>
    <row r="259" spans="1:2" ht="12.75">
      <c r="A259" s="1" t="s">
        <v>84</v>
      </c>
      <c r="B259" s="1">
        <v>71</v>
      </c>
    </row>
    <row r="260" ht="12.75">
      <c r="A260" s="1" t="s">
        <v>37</v>
      </c>
    </row>
    <row r="261" spans="1:2" ht="12.75">
      <c r="A261" s="1" t="s">
        <v>204</v>
      </c>
      <c r="B261" s="1">
        <f>SUM(B262:B265)</f>
        <v>1048</v>
      </c>
    </row>
    <row r="262" spans="1:2" ht="12.75">
      <c r="A262" s="1" t="s">
        <v>52</v>
      </c>
      <c r="B262" s="1">
        <v>1</v>
      </c>
    </row>
    <row r="263" spans="1:2" ht="12.75">
      <c r="A263" s="1" t="s">
        <v>53</v>
      </c>
      <c r="B263" s="1">
        <v>4</v>
      </c>
    </row>
    <row r="264" spans="1:2" ht="12.75">
      <c r="A264" s="1" t="s">
        <v>54</v>
      </c>
      <c r="B264" s="1">
        <v>840</v>
      </c>
    </row>
    <row r="265" spans="1:2" ht="12.75">
      <c r="A265" s="1" t="s">
        <v>206</v>
      </c>
      <c r="B265" s="1">
        <v>203</v>
      </c>
    </row>
    <row r="266" spans="1:2" ht="12.75">
      <c r="A266" s="1" t="s">
        <v>207</v>
      </c>
      <c r="B266" s="1">
        <f>+B267+B268</f>
        <v>207</v>
      </c>
    </row>
    <row r="267" spans="1:2" ht="12.75">
      <c r="A267" s="1" t="s">
        <v>54</v>
      </c>
      <c r="B267" s="1">
        <v>163</v>
      </c>
    </row>
    <row r="268" spans="1:2" ht="12.75">
      <c r="A268" s="1" t="s">
        <v>206</v>
      </c>
      <c r="B268" s="1">
        <v>44</v>
      </c>
    </row>
    <row r="269" spans="1:2" ht="12.75">
      <c r="A269" s="12" t="s">
        <v>78</v>
      </c>
      <c r="B269" s="12">
        <v>16</v>
      </c>
    </row>
    <row r="271" ht="12.75">
      <c r="A271" s="37" t="s">
        <v>551</v>
      </c>
    </row>
    <row r="272" ht="12.75">
      <c r="A272" s="37"/>
    </row>
    <row r="273" ht="12.75">
      <c r="A273" s="13" t="s">
        <v>241</v>
      </c>
    </row>
    <row r="277" ht="18.75">
      <c r="A277" s="9" t="s">
        <v>559</v>
      </c>
    </row>
    <row r="278" spans="1:4" ht="38.25">
      <c r="A278" s="10"/>
      <c r="B278" s="29" t="s">
        <v>14</v>
      </c>
      <c r="C278" s="29" t="s">
        <v>300</v>
      </c>
      <c r="D278" s="29" t="s">
        <v>301</v>
      </c>
    </row>
    <row r="279" spans="1:2" ht="18">
      <c r="A279" s="43"/>
      <c r="B279" s="44"/>
    </row>
    <row r="280" spans="1:4" ht="12.75">
      <c r="A280" s="1" t="s">
        <v>29</v>
      </c>
      <c r="B280" s="2">
        <f aca="true" t="shared" si="7" ref="B280:B293">SUM(C280:D280)</f>
        <v>3699</v>
      </c>
      <c r="C280" s="2">
        <f>+C281+C284</f>
        <v>3677</v>
      </c>
      <c r="D280" s="2">
        <f>+D281+D284</f>
        <v>22</v>
      </c>
    </row>
    <row r="281" spans="1:4" ht="12.75">
      <c r="A281" s="30" t="s">
        <v>288</v>
      </c>
      <c r="B281" s="2">
        <f t="shared" si="7"/>
        <v>883</v>
      </c>
      <c r="C281" s="2">
        <f>SUM(C282:C283)</f>
        <v>863</v>
      </c>
      <c r="D281" s="2">
        <f>SUM(D282:D283)</f>
        <v>20</v>
      </c>
    </row>
    <row r="282" spans="1:4" ht="12.75">
      <c r="A282" s="30" t="s">
        <v>295</v>
      </c>
      <c r="B282" s="2">
        <f t="shared" si="7"/>
        <v>285</v>
      </c>
      <c r="C282" s="2">
        <v>280</v>
      </c>
      <c r="D282" s="2">
        <v>5</v>
      </c>
    </row>
    <row r="283" spans="1:4" ht="12.75">
      <c r="A283" s="30" t="s">
        <v>296</v>
      </c>
      <c r="B283" s="2">
        <f t="shared" si="7"/>
        <v>598</v>
      </c>
      <c r="C283" s="21">
        <v>583</v>
      </c>
      <c r="D283" s="21">
        <v>15</v>
      </c>
    </row>
    <row r="284" spans="1:4" ht="12.75">
      <c r="A284" s="30" t="s">
        <v>289</v>
      </c>
      <c r="B284" s="2">
        <f t="shared" si="7"/>
        <v>2816</v>
      </c>
      <c r="C284" s="2">
        <f>SUM(C285:C286)</f>
        <v>2814</v>
      </c>
      <c r="D284" s="2">
        <f>SUM(D285:D286)</f>
        <v>2</v>
      </c>
    </row>
    <row r="285" spans="1:4" ht="12.75">
      <c r="A285" s="30" t="s">
        <v>295</v>
      </c>
      <c r="B285" s="2">
        <f t="shared" si="7"/>
        <v>244</v>
      </c>
      <c r="C285" s="2">
        <v>243</v>
      </c>
      <c r="D285" s="22">
        <v>1</v>
      </c>
    </row>
    <row r="286" spans="1:4" ht="12.75">
      <c r="A286" s="30" t="s">
        <v>296</v>
      </c>
      <c r="B286" s="2">
        <f t="shared" si="7"/>
        <v>2572</v>
      </c>
      <c r="C286" s="21">
        <v>2571</v>
      </c>
      <c r="D286" s="21">
        <v>1</v>
      </c>
    </row>
    <row r="287" spans="1:4" ht="12.75">
      <c r="A287" s="30" t="s">
        <v>297</v>
      </c>
      <c r="B287" s="2">
        <f t="shared" si="7"/>
        <v>6751</v>
      </c>
      <c r="C287" s="2">
        <v>6727</v>
      </c>
      <c r="D287" s="2">
        <v>24</v>
      </c>
    </row>
    <row r="288" spans="1:4" ht="12.75">
      <c r="A288" s="30" t="s">
        <v>298</v>
      </c>
      <c r="B288" s="2">
        <f t="shared" si="7"/>
        <v>6447</v>
      </c>
      <c r="C288" s="2">
        <f>SUM(C289:C292)</f>
        <v>6428</v>
      </c>
      <c r="D288" s="2">
        <f>SUM(D289:D292)</f>
        <v>19</v>
      </c>
    </row>
    <row r="289" spans="1:4" ht="12.75">
      <c r="A289" s="5" t="s">
        <v>38</v>
      </c>
      <c r="B289" s="7">
        <f t="shared" si="7"/>
        <v>1073</v>
      </c>
      <c r="C289" s="22">
        <v>1070</v>
      </c>
      <c r="D289" s="22">
        <v>3</v>
      </c>
    </row>
    <row r="290" spans="1:4" ht="12.75">
      <c r="A290" s="45" t="s">
        <v>39</v>
      </c>
      <c r="B290" s="7">
        <f t="shared" si="7"/>
        <v>293</v>
      </c>
      <c r="C290" s="22">
        <v>292</v>
      </c>
      <c r="D290" s="22">
        <v>1</v>
      </c>
    </row>
    <row r="291" spans="1:4" ht="12.75">
      <c r="A291" s="45" t="s">
        <v>26</v>
      </c>
      <c r="B291" s="7">
        <f t="shared" si="7"/>
        <v>4991</v>
      </c>
      <c r="C291" s="7">
        <v>4976</v>
      </c>
      <c r="D291" s="22">
        <v>15</v>
      </c>
    </row>
    <row r="292" spans="1:4" ht="12.75">
      <c r="A292" s="45" t="s">
        <v>27</v>
      </c>
      <c r="B292" s="7">
        <f t="shared" si="7"/>
        <v>90</v>
      </c>
      <c r="C292" s="22">
        <v>90</v>
      </c>
      <c r="D292" s="22" t="s">
        <v>293</v>
      </c>
    </row>
    <row r="293" spans="1:4" ht="12.75">
      <c r="A293" s="33" t="s">
        <v>130</v>
      </c>
      <c r="B293" s="14">
        <f t="shared" si="7"/>
        <v>390</v>
      </c>
      <c r="C293" s="14">
        <v>385</v>
      </c>
      <c r="D293" s="14">
        <v>5</v>
      </c>
    </row>
    <row r="294" ht="12.75">
      <c r="B294" s="2"/>
    </row>
    <row r="295" ht="12.75">
      <c r="A295" s="37" t="s">
        <v>551</v>
      </c>
    </row>
    <row r="296" ht="12.75">
      <c r="A296" s="37"/>
    </row>
    <row r="297" spans="1:2" ht="12.75">
      <c r="A297" s="13" t="s">
        <v>241</v>
      </c>
      <c r="B297" s="2"/>
    </row>
    <row r="301" ht="18.75">
      <c r="A301" s="9" t="s">
        <v>560</v>
      </c>
    </row>
    <row r="302" spans="1:5" ht="18">
      <c r="A302" s="10"/>
      <c r="B302" s="29" t="s">
        <v>14</v>
      </c>
      <c r="C302" s="29" t="s">
        <v>136</v>
      </c>
      <c r="D302" s="29" t="s">
        <v>303</v>
      </c>
      <c r="E302" s="29" t="s">
        <v>304</v>
      </c>
    </row>
    <row r="303" spans="1:2" ht="18">
      <c r="A303" s="43"/>
      <c r="B303" s="44"/>
    </row>
    <row r="304" spans="1:5" ht="12.75">
      <c r="A304" s="30" t="s">
        <v>305</v>
      </c>
      <c r="B304" s="2">
        <f aca="true" t="shared" si="8" ref="B304:B341">SUM(C304:E304)</f>
        <v>206</v>
      </c>
      <c r="C304" s="2">
        <f>SUM(C305:C306)</f>
        <v>82</v>
      </c>
      <c r="D304" s="2">
        <f>SUM(D305:D306)</f>
        <v>103</v>
      </c>
      <c r="E304" s="2">
        <f>SUM(E305:E306)</f>
        <v>21</v>
      </c>
    </row>
    <row r="305" spans="1:5" ht="12.75">
      <c r="A305" s="30" t="s">
        <v>43</v>
      </c>
      <c r="B305" s="2">
        <f t="shared" si="8"/>
        <v>78</v>
      </c>
      <c r="C305" s="2">
        <v>31</v>
      </c>
      <c r="D305" s="2">
        <v>47</v>
      </c>
      <c r="E305" s="23" t="s">
        <v>293</v>
      </c>
    </row>
    <row r="306" spans="1:5" ht="12.75">
      <c r="A306" s="30" t="s">
        <v>44</v>
      </c>
      <c r="B306" s="2">
        <f t="shared" si="8"/>
        <v>128</v>
      </c>
      <c r="C306" s="21">
        <v>51</v>
      </c>
      <c r="D306" s="21">
        <v>56</v>
      </c>
      <c r="E306" s="21">
        <v>21</v>
      </c>
    </row>
    <row r="307" spans="1:5" ht="12.75">
      <c r="A307" s="30" t="s">
        <v>306</v>
      </c>
      <c r="B307" s="2"/>
      <c r="C307" s="21"/>
      <c r="D307" s="21"/>
      <c r="E307" s="21"/>
    </row>
    <row r="308" spans="1:5" ht="12.75">
      <c r="A308" s="30" t="s">
        <v>307</v>
      </c>
      <c r="B308" s="2">
        <f t="shared" si="8"/>
        <v>82</v>
      </c>
      <c r="C308" s="2">
        <f>SUM(C309:C310)</f>
        <v>44</v>
      </c>
      <c r="D308" s="2">
        <f>SUM(D309:D310)</f>
        <v>24</v>
      </c>
      <c r="E308" s="2">
        <f>SUM(E309:E310)</f>
        <v>14</v>
      </c>
    </row>
    <row r="309" spans="1:5" ht="12.75">
      <c r="A309" s="30" t="s">
        <v>295</v>
      </c>
      <c r="B309" s="2">
        <f t="shared" si="8"/>
        <v>16</v>
      </c>
      <c r="C309" s="2">
        <v>12</v>
      </c>
      <c r="D309" s="2">
        <v>4</v>
      </c>
      <c r="E309" s="23" t="s">
        <v>293</v>
      </c>
    </row>
    <row r="310" spans="1:5" ht="12.75">
      <c r="A310" s="30" t="s">
        <v>296</v>
      </c>
      <c r="B310" s="2">
        <f t="shared" si="8"/>
        <v>66</v>
      </c>
      <c r="C310" s="2">
        <v>32</v>
      </c>
      <c r="D310" s="2">
        <v>20</v>
      </c>
      <c r="E310" s="2">
        <v>14</v>
      </c>
    </row>
    <row r="311" spans="1:5" ht="12.75">
      <c r="A311" s="30" t="s">
        <v>308</v>
      </c>
      <c r="B311" s="2">
        <f t="shared" si="8"/>
        <v>51</v>
      </c>
      <c r="C311" s="2">
        <f>SUM(C312:C313)</f>
        <v>26</v>
      </c>
      <c r="D311" s="2">
        <f>SUM(D312:D313)</f>
        <v>15</v>
      </c>
      <c r="E311" s="2">
        <f>SUM(E312:E313)</f>
        <v>10</v>
      </c>
    </row>
    <row r="312" spans="1:5" ht="12.75">
      <c r="A312" s="30" t="s">
        <v>295</v>
      </c>
      <c r="B312" s="2">
        <f t="shared" si="8"/>
        <v>11</v>
      </c>
      <c r="C312" s="2">
        <v>8</v>
      </c>
      <c r="D312" s="2">
        <v>3</v>
      </c>
      <c r="E312" s="23" t="s">
        <v>293</v>
      </c>
    </row>
    <row r="313" spans="1:5" ht="12.75">
      <c r="A313" s="30" t="s">
        <v>296</v>
      </c>
      <c r="B313" s="2">
        <f t="shared" si="8"/>
        <v>40</v>
      </c>
      <c r="C313" s="2">
        <v>18</v>
      </c>
      <c r="D313" s="21">
        <v>12</v>
      </c>
      <c r="E313" s="21">
        <v>10</v>
      </c>
    </row>
    <row r="314" spans="1:5" ht="12.75">
      <c r="A314" s="30" t="s">
        <v>309</v>
      </c>
      <c r="B314" s="2">
        <f t="shared" si="8"/>
        <v>47</v>
      </c>
      <c r="C314" s="2">
        <f>SUM(C315:C316)</f>
        <v>26</v>
      </c>
      <c r="D314" s="2">
        <f>SUM(D315:D316)</f>
        <v>11</v>
      </c>
      <c r="E314" s="2">
        <f>SUM(E315:E316)</f>
        <v>10</v>
      </c>
    </row>
    <row r="315" spans="1:5" ht="12.75">
      <c r="A315" s="30" t="s">
        <v>295</v>
      </c>
      <c r="B315" s="2">
        <f t="shared" si="8"/>
        <v>11</v>
      </c>
      <c r="C315" s="2">
        <v>8</v>
      </c>
      <c r="D315" s="2">
        <v>3</v>
      </c>
      <c r="E315" s="23" t="s">
        <v>293</v>
      </c>
    </row>
    <row r="316" spans="1:5" ht="12.75">
      <c r="A316" s="30" t="s">
        <v>296</v>
      </c>
      <c r="B316" s="2">
        <f t="shared" si="8"/>
        <v>36</v>
      </c>
      <c r="C316" s="2">
        <v>18</v>
      </c>
      <c r="D316" s="2">
        <v>8</v>
      </c>
      <c r="E316" s="2">
        <v>10</v>
      </c>
    </row>
    <row r="317" spans="1:5" ht="12.75">
      <c r="A317" s="30" t="s">
        <v>561</v>
      </c>
      <c r="B317" s="2">
        <f aca="true" t="shared" si="9" ref="B317:B328">SUM(C317:E317)</f>
        <v>33</v>
      </c>
      <c r="C317" s="2">
        <f>SUM(C318:C319)</f>
        <v>15</v>
      </c>
      <c r="D317" s="2">
        <f>SUM(D318:D319)</f>
        <v>11</v>
      </c>
      <c r="E317" s="2">
        <f>SUM(E318:E319)</f>
        <v>7</v>
      </c>
    </row>
    <row r="318" spans="1:5" ht="12.75">
      <c r="A318" s="30" t="s">
        <v>295</v>
      </c>
      <c r="B318" s="2">
        <f t="shared" si="9"/>
        <v>8</v>
      </c>
      <c r="C318" s="2">
        <v>5</v>
      </c>
      <c r="D318" s="2">
        <v>3</v>
      </c>
      <c r="E318" s="23" t="s">
        <v>293</v>
      </c>
    </row>
    <row r="319" spans="1:5" ht="12.75">
      <c r="A319" s="30" t="s">
        <v>296</v>
      </c>
      <c r="B319" s="2">
        <f t="shared" si="9"/>
        <v>25</v>
      </c>
      <c r="C319" s="2">
        <v>10</v>
      </c>
      <c r="D319" s="2">
        <v>8</v>
      </c>
      <c r="E319" s="2">
        <v>7</v>
      </c>
    </row>
    <row r="320" spans="1:5" ht="12.75">
      <c r="A320" s="30" t="s">
        <v>562</v>
      </c>
      <c r="B320" s="2">
        <f t="shared" si="9"/>
        <v>33</v>
      </c>
      <c r="C320" s="2">
        <f>SUM(C321:C322)</f>
        <v>15</v>
      </c>
      <c r="D320" s="2">
        <f>SUM(D321:D322)</f>
        <v>11</v>
      </c>
      <c r="E320" s="2">
        <f>SUM(E321:E322)</f>
        <v>7</v>
      </c>
    </row>
    <row r="321" spans="1:5" ht="12.75">
      <c r="A321" s="30" t="s">
        <v>295</v>
      </c>
      <c r="B321" s="2">
        <f t="shared" si="9"/>
        <v>8</v>
      </c>
      <c r="C321" s="2">
        <v>5</v>
      </c>
      <c r="D321" s="2">
        <v>3</v>
      </c>
      <c r="E321" s="23" t="s">
        <v>293</v>
      </c>
    </row>
    <row r="322" spans="1:5" ht="12.75">
      <c r="A322" s="30" t="s">
        <v>296</v>
      </c>
      <c r="B322" s="2">
        <f t="shared" si="9"/>
        <v>25</v>
      </c>
      <c r="C322" s="2">
        <v>10</v>
      </c>
      <c r="D322" s="2">
        <v>8</v>
      </c>
      <c r="E322" s="2">
        <v>7</v>
      </c>
    </row>
    <row r="323" spans="1:5" ht="12.75">
      <c r="A323" s="30" t="s">
        <v>563</v>
      </c>
      <c r="B323" s="2">
        <f t="shared" si="9"/>
        <v>6</v>
      </c>
      <c r="C323" s="2">
        <f>SUM(C324:C325)</f>
        <v>5</v>
      </c>
      <c r="D323" s="2">
        <f>SUM(D324:D325)</f>
        <v>1</v>
      </c>
      <c r="E323" s="2">
        <f>SUM(E324:E325)</f>
        <v>0</v>
      </c>
    </row>
    <row r="324" spans="1:5" ht="12.75">
      <c r="A324" s="30" t="s">
        <v>295</v>
      </c>
      <c r="B324" s="2">
        <f t="shared" si="9"/>
        <v>6</v>
      </c>
      <c r="C324" s="2">
        <v>5</v>
      </c>
      <c r="D324" s="2">
        <v>1</v>
      </c>
      <c r="E324" s="23" t="s">
        <v>293</v>
      </c>
    </row>
    <row r="325" spans="1:5" ht="12.75">
      <c r="A325" s="30" t="s">
        <v>296</v>
      </c>
      <c r="B325" s="2"/>
      <c r="C325" s="2"/>
      <c r="D325" s="2"/>
      <c r="E325" s="2"/>
    </row>
    <row r="326" spans="1:5" ht="12.75">
      <c r="A326" s="30" t="s">
        <v>564</v>
      </c>
      <c r="B326" s="2">
        <f t="shared" si="9"/>
        <v>27</v>
      </c>
      <c r="C326" s="2">
        <f>SUM(C327:C328)</f>
        <v>13</v>
      </c>
      <c r="D326" s="2">
        <f>SUM(D327:D328)</f>
        <v>7</v>
      </c>
      <c r="E326" s="2">
        <f>SUM(E327:E328)</f>
        <v>7</v>
      </c>
    </row>
    <row r="327" spans="1:5" ht="12.75">
      <c r="A327" s="30" t="s">
        <v>295</v>
      </c>
      <c r="B327" s="2">
        <f t="shared" si="9"/>
        <v>6</v>
      </c>
      <c r="C327" s="2">
        <v>5</v>
      </c>
      <c r="D327" s="2">
        <v>1</v>
      </c>
      <c r="E327" s="23" t="s">
        <v>293</v>
      </c>
    </row>
    <row r="328" spans="1:5" ht="12.75">
      <c r="A328" s="30" t="s">
        <v>296</v>
      </c>
      <c r="B328" s="2">
        <f t="shared" si="9"/>
        <v>21</v>
      </c>
      <c r="C328" s="2">
        <v>8</v>
      </c>
      <c r="D328" s="2">
        <v>6</v>
      </c>
      <c r="E328" s="2">
        <v>7</v>
      </c>
    </row>
    <row r="329" spans="1:5" ht="12.75">
      <c r="A329" s="30" t="s">
        <v>565</v>
      </c>
      <c r="B329" s="2"/>
      <c r="C329" s="21"/>
      <c r="D329" s="21"/>
      <c r="E329" s="21"/>
    </row>
    <row r="330" spans="1:5" ht="12.75">
      <c r="A330" s="30" t="s">
        <v>311</v>
      </c>
      <c r="B330" s="2">
        <f t="shared" si="8"/>
        <v>50</v>
      </c>
      <c r="C330" s="2">
        <f>SUM(C331:C332)</f>
        <v>22</v>
      </c>
      <c r="D330" s="2">
        <f>SUM(D331:D332)</f>
        <v>23</v>
      </c>
      <c r="E330" s="2">
        <f>SUM(E331:E332)</f>
        <v>5</v>
      </c>
    </row>
    <row r="331" spans="1:5" ht="12.75">
      <c r="A331" s="30" t="s">
        <v>295</v>
      </c>
      <c r="B331" s="2">
        <f t="shared" si="8"/>
        <v>21</v>
      </c>
      <c r="C331" s="22">
        <v>8</v>
      </c>
      <c r="D331" s="22">
        <v>13</v>
      </c>
      <c r="E331" s="23" t="s">
        <v>293</v>
      </c>
    </row>
    <row r="332" spans="1:5" ht="12.75">
      <c r="A332" s="30" t="s">
        <v>296</v>
      </c>
      <c r="B332" s="2">
        <f t="shared" si="8"/>
        <v>29</v>
      </c>
      <c r="C332" s="22">
        <v>14</v>
      </c>
      <c r="D332" s="22">
        <v>10</v>
      </c>
      <c r="E332" s="22">
        <v>5</v>
      </c>
    </row>
    <row r="333" spans="1:5" ht="12.75">
      <c r="A333" s="30" t="s">
        <v>312</v>
      </c>
      <c r="B333" s="2">
        <f t="shared" si="8"/>
        <v>20</v>
      </c>
      <c r="C333" s="2">
        <f>SUM(C334:C335)</f>
        <v>10</v>
      </c>
      <c r="D333" s="2">
        <f>SUM(D334:D335)</f>
        <v>10</v>
      </c>
      <c r="E333" s="2">
        <f>SUM(E334:E335)</f>
        <v>0</v>
      </c>
    </row>
    <row r="334" spans="1:5" ht="12.75">
      <c r="A334" s="30" t="s">
        <v>295</v>
      </c>
      <c r="B334" s="2">
        <f t="shared" si="8"/>
        <v>20</v>
      </c>
      <c r="C334" s="22">
        <v>10</v>
      </c>
      <c r="D334" s="22">
        <v>10</v>
      </c>
      <c r="E334" s="23" t="s">
        <v>293</v>
      </c>
    </row>
    <row r="335" spans="1:5" ht="12.75">
      <c r="A335" s="30" t="s">
        <v>296</v>
      </c>
      <c r="B335" s="2"/>
      <c r="C335" s="22"/>
      <c r="D335" s="22"/>
      <c r="E335" s="22"/>
    </row>
    <row r="336" spans="1:5" ht="12.75">
      <c r="A336" s="45" t="s">
        <v>313</v>
      </c>
      <c r="B336" s="7">
        <f t="shared" si="8"/>
        <v>41</v>
      </c>
      <c r="C336" s="7">
        <f>SUM(C337:C338)</f>
        <v>17</v>
      </c>
      <c r="D336" s="7">
        <f>SUM(D337:D338)</f>
        <v>17</v>
      </c>
      <c r="E336" s="7">
        <f>SUM(E337:E338)</f>
        <v>7</v>
      </c>
    </row>
    <row r="337" spans="1:5" ht="12.75">
      <c r="A337" s="45" t="s">
        <v>295</v>
      </c>
      <c r="B337" s="7">
        <f t="shared" si="8"/>
        <v>15</v>
      </c>
      <c r="C337" s="22">
        <v>8</v>
      </c>
      <c r="D337" s="22">
        <v>7</v>
      </c>
      <c r="E337" s="24" t="s">
        <v>293</v>
      </c>
    </row>
    <row r="338" spans="1:5" ht="12.75">
      <c r="A338" s="45" t="s">
        <v>296</v>
      </c>
      <c r="B338" s="7">
        <f t="shared" si="8"/>
        <v>26</v>
      </c>
      <c r="C338" s="7">
        <v>9</v>
      </c>
      <c r="D338" s="7">
        <v>10</v>
      </c>
      <c r="E338" s="7">
        <v>7</v>
      </c>
    </row>
    <row r="339" spans="1:5" ht="12.75">
      <c r="A339" s="45" t="s">
        <v>314</v>
      </c>
      <c r="B339" s="7">
        <f t="shared" si="8"/>
        <v>14</v>
      </c>
      <c r="C339" s="7">
        <f>SUM(C340:C341)</f>
        <v>7</v>
      </c>
      <c r="D339" s="7">
        <f>SUM(D340:D341)</f>
        <v>7</v>
      </c>
      <c r="E339" s="24" t="s">
        <v>293</v>
      </c>
    </row>
    <row r="340" spans="1:5" ht="12.75">
      <c r="A340" s="45" t="s">
        <v>43</v>
      </c>
      <c r="B340" s="7">
        <f t="shared" si="8"/>
        <v>13</v>
      </c>
      <c r="C340" s="7">
        <v>7</v>
      </c>
      <c r="D340" s="7">
        <v>6</v>
      </c>
      <c r="E340" s="24" t="s">
        <v>293</v>
      </c>
    </row>
    <row r="341" spans="1:5" ht="12.75">
      <c r="A341" s="33" t="s">
        <v>44</v>
      </c>
      <c r="B341" s="14">
        <f t="shared" si="8"/>
        <v>1</v>
      </c>
      <c r="C341" s="25" t="s">
        <v>293</v>
      </c>
      <c r="D341" s="26">
        <v>1</v>
      </c>
      <c r="E341" s="25" t="s">
        <v>293</v>
      </c>
    </row>
    <row r="342" ht="12.75">
      <c r="B342" s="2"/>
    </row>
    <row r="343" ht="12.75">
      <c r="A343" s="37" t="s">
        <v>551</v>
      </c>
    </row>
    <row r="344" ht="12.75">
      <c r="A344" s="37"/>
    </row>
    <row r="345" spans="1:2" ht="12.75">
      <c r="A345" s="13" t="s">
        <v>241</v>
      </c>
      <c r="B345" s="2"/>
    </row>
    <row r="349" ht="37.5" customHeight="1">
      <c r="A349" s="57" t="s">
        <v>635</v>
      </c>
    </row>
    <row r="350" spans="1:2" ht="18">
      <c r="A350" s="10"/>
      <c r="B350" s="11" t="s">
        <v>639</v>
      </c>
    </row>
    <row r="352" spans="1:2" ht="12.75">
      <c r="A352" s="1" t="s">
        <v>407</v>
      </c>
      <c r="B352" s="2">
        <v>146500</v>
      </c>
    </row>
    <row r="353" spans="1:2" ht="12.75">
      <c r="A353" s="5" t="s">
        <v>636</v>
      </c>
      <c r="B353" s="22">
        <v>92000</v>
      </c>
    </row>
    <row r="354" spans="1:2" ht="12.75">
      <c r="A354" s="5" t="s">
        <v>637</v>
      </c>
      <c r="B354" s="7"/>
    </row>
    <row r="355" spans="1:2" ht="12.75">
      <c r="A355" s="12" t="s">
        <v>14</v>
      </c>
      <c r="B355" s="14">
        <f>SUM(B352:B354)</f>
        <v>238500</v>
      </c>
    </row>
    <row r="357" ht="12.75">
      <c r="A357" s="37" t="s">
        <v>551</v>
      </c>
    </row>
    <row r="359" ht="12.75">
      <c r="A359" s="13" t="s">
        <v>648</v>
      </c>
    </row>
    <row r="362" spans="2:4" ht="15.75">
      <c r="B362" s="57"/>
      <c r="C362" s="1">
        <v>10</v>
      </c>
      <c r="D362" s="1">
        <v>10</v>
      </c>
    </row>
    <row r="363" spans="1:2" ht="37.5" customHeight="1">
      <c r="A363" s="72" t="s">
        <v>655</v>
      </c>
      <c r="B363" s="57"/>
    </row>
    <row r="364" spans="1:5" ht="18">
      <c r="A364" s="71"/>
      <c r="B364" s="29" t="s">
        <v>14</v>
      </c>
      <c r="C364" s="29" t="s">
        <v>136</v>
      </c>
      <c r="D364" s="29" t="s">
        <v>303</v>
      </c>
      <c r="E364" s="29" t="s">
        <v>304</v>
      </c>
    </row>
    <row r="365" spans="1:2" ht="18">
      <c r="A365" s="43"/>
      <c r="B365" s="44"/>
    </row>
    <row r="366" spans="1:5" ht="12.75">
      <c r="A366" s="30" t="s">
        <v>228</v>
      </c>
      <c r="B366" s="2">
        <f>SUM(C366:E366)</f>
        <v>19</v>
      </c>
      <c r="C366" s="2">
        <v>10</v>
      </c>
      <c r="D366" s="2">
        <v>9</v>
      </c>
      <c r="E366" s="2">
        <v>0</v>
      </c>
    </row>
    <row r="367" spans="1:5" ht="12.75">
      <c r="A367" s="45" t="s">
        <v>229</v>
      </c>
      <c r="B367" s="2">
        <f>SUM(C367:E367)</f>
        <v>19</v>
      </c>
      <c r="C367" s="7">
        <v>8</v>
      </c>
      <c r="D367" s="7">
        <v>7</v>
      </c>
      <c r="E367" s="24">
        <v>4</v>
      </c>
    </row>
    <row r="368" spans="1:256" ht="12.75">
      <c r="A368" s="33" t="s">
        <v>14</v>
      </c>
      <c r="B368" s="14">
        <f>SUM(C368:E368)</f>
        <v>38</v>
      </c>
      <c r="C368" s="14">
        <f>SUM(C366:C367)</f>
        <v>18</v>
      </c>
      <c r="D368" s="14">
        <f>SUM(D366:D367)</f>
        <v>16</v>
      </c>
      <c r="E368" s="14">
        <f>SUM(E366:E367)</f>
        <v>4</v>
      </c>
      <c r="IV368" s="14"/>
    </row>
    <row r="370" ht="12.75">
      <c r="A370" s="37" t="s">
        <v>656</v>
      </c>
    </row>
    <row r="371" ht="12.75">
      <c r="A371" s="37"/>
    </row>
    <row r="372" ht="12.75">
      <c r="A372" s="13" t="s">
        <v>648</v>
      </c>
    </row>
    <row r="376" ht="15.75">
      <c r="A376" s="9" t="s">
        <v>324</v>
      </c>
    </row>
    <row r="377" spans="1:2" ht="18">
      <c r="A377" s="10"/>
      <c r="B377" s="39" t="s">
        <v>557</v>
      </c>
    </row>
    <row r="378" spans="1:2" ht="18">
      <c r="A378" s="43"/>
      <c r="B378" s="44"/>
    </row>
    <row r="379" spans="1:2" ht="12.75">
      <c r="A379" s="30" t="s">
        <v>310</v>
      </c>
      <c r="B379" s="2">
        <f>SUM(B380:B381)</f>
        <v>108</v>
      </c>
    </row>
    <row r="380" spans="1:2" ht="12.75">
      <c r="A380" s="31" t="s">
        <v>228</v>
      </c>
      <c r="B380" s="2">
        <v>96</v>
      </c>
    </row>
    <row r="381" spans="1:2" ht="12.75">
      <c r="A381" s="31" t="s">
        <v>229</v>
      </c>
      <c r="B381" s="2">
        <v>12</v>
      </c>
    </row>
    <row r="382" spans="1:2" ht="12.75">
      <c r="A382" s="30" t="s">
        <v>325</v>
      </c>
      <c r="B382" s="2">
        <v>69</v>
      </c>
    </row>
    <row r="383" spans="1:2" ht="12.75">
      <c r="A383" s="30" t="s">
        <v>326</v>
      </c>
      <c r="B383" s="2"/>
    </row>
    <row r="384" spans="1:2" ht="12.75">
      <c r="A384" s="31" t="s">
        <v>327</v>
      </c>
      <c r="B384" s="2">
        <v>2</v>
      </c>
    </row>
    <row r="385" spans="1:2" ht="12.75">
      <c r="A385" s="31" t="s">
        <v>328</v>
      </c>
      <c r="B385" s="2">
        <v>12</v>
      </c>
    </row>
    <row r="386" spans="1:2" ht="12.75">
      <c r="A386" s="31" t="s">
        <v>329</v>
      </c>
      <c r="B386" s="2">
        <v>24</v>
      </c>
    </row>
    <row r="387" spans="1:2" ht="12.75">
      <c r="A387" s="32" t="s">
        <v>330</v>
      </c>
      <c r="B387" s="46">
        <v>31</v>
      </c>
    </row>
    <row r="388" spans="1:2" ht="12.75">
      <c r="A388" s="32" t="s">
        <v>331</v>
      </c>
      <c r="B388" s="24" t="s">
        <v>293</v>
      </c>
    </row>
    <row r="389" spans="1:2" ht="12.75">
      <c r="A389" s="47" t="s">
        <v>45</v>
      </c>
      <c r="B389" s="25" t="s">
        <v>293</v>
      </c>
    </row>
    <row r="390" ht="12.75">
      <c r="B390" s="2"/>
    </row>
    <row r="391" ht="12.75">
      <c r="A391" s="37" t="s">
        <v>551</v>
      </c>
    </row>
    <row r="392" ht="12.75">
      <c r="A392" s="37"/>
    </row>
    <row r="393" spans="1:2" ht="12.75">
      <c r="A393" s="13" t="s">
        <v>241</v>
      </c>
      <c r="B393" s="2"/>
    </row>
    <row r="397" ht="18.75">
      <c r="A397" s="9" t="s">
        <v>566</v>
      </c>
    </row>
    <row r="398" spans="1:7" ht="52.5" customHeight="1">
      <c r="A398" s="10"/>
      <c r="B398" s="39" t="s">
        <v>14</v>
      </c>
      <c r="C398" s="39" t="s">
        <v>452</v>
      </c>
      <c r="D398" s="39" t="s">
        <v>457</v>
      </c>
      <c r="E398" s="39" t="s">
        <v>458</v>
      </c>
      <c r="F398" s="29" t="s">
        <v>459</v>
      </c>
      <c r="G398" s="29" t="s">
        <v>460</v>
      </c>
    </row>
    <row r="399" spans="1:7" ht="18">
      <c r="A399" s="43"/>
      <c r="B399" s="44"/>
      <c r="C399" s="44"/>
      <c r="D399" s="44"/>
      <c r="E399" s="44"/>
      <c r="F399" s="44"/>
      <c r="G399" s="44"/>
    </row>
    <row r="400" spans="1:7" ht="12.75">
      <c r="A400" s="30" t="s">
        <v>334</v>
      </c>
      <c r="B400" s="2">
        <f aca="true" t="shared" si="10" ref="B400:B411">SUM(C400:G400)</f>
        <v>1009</v>
      </c>
      <c r="C400" s="2">
        <v>88</v>
      </c>
      <c r="D400" s="2">
        <v>515</v>
      </c>
      <c r="E400" s="2">
        <v>6</v>
      </c>
      <c r="F400" s="2">
        <v>118</v>
      </c>
      <c r="G400" s="2">
        <v>282</v>
      </c>
    </row>
    <row r="401" spans="1:7" ht="12.75">
      <c r="A401" s="30" t="s">
        <v>345</v>
      </c>
      <c r="B401" s="2">
        <f t="shared" si="10"/>
        <v>461</v>
      </c>
      <c r="C401" s="2">
        <f>SUM(C402:C404)</f>
        <v>35</v>
      </c>
      <c r="D401" s="2">
        <f>SUM(D402:D404)</f>
        <v>213</v>
      </c>
      <c r="E401" s="2">
        <f>SUM(E402:E404)</f>
        <v>1</v>
      </c>
      <c r="F401" s="2">
        <f>SUM(F402:F404)</f>
        <v>53</v>
      </c>
      <c r="G401" s="2">
        <f>SUM(G402:G404)</f>
        <v>159</v>
      </c>
    </row>
    <row r="402" spans="1:7" ht="12.75">
      <c r="A402" s="31" t="s">
        <v>347</v>
      </c>
      <c r="B402" s="2">
        <f t="shared" si="10"/>
        <v>130</v>
      </c>
      <c r="C402" s="2">
        <v>13</v>
      </c>
      <c r="D402" s="2">
        <v>49</v>
      </c>
      <c r="E402" s="23">
        <v>0</v>
      </c>
      <c r="F402" s="2">
        <v>19</v>
      </c>
      <c r="G402" s="2">
        <v>49</v>
      </c>
    </row>
    <row r="403" spans="1:7" ht="12.75">
      <c r="A403" s="31" t="s">
        <v>346</v>
      </c>
      <c r="B403" s="2">
        <f t="shared" si="10"/>
        <v>101</v>
      </c>
      <c r="C403" s="2">
        <v>4</v>
      </c>
      <c r="D403" s="2">
        <v>54</v>
      </c>
      <c r="E403" s="23">
        <v>0</v>
      </c>
      <c r="F403" s="2">
        <v>13</v>
      </c>
      <c r="G403" s="2">
        <v>30</v>
      </c>
    </row>
    <row r="404" spans="1:7" ht="12.75">
      <c r="A404" s="31" t="s">
        <v>306</v>
      </c>
      <c r="B404" s="2">
        <f t="shared" si="10"/>
        <v>230</v>
      </c>
      <c r="C404" s="2">
        <v>18</v>
      </c>
      <c r="D404" s="2">
        <v>110</v>
      </c>
      <c r="E404" s="23">
        <v>1</v>
      </c>
      <c r="F404" s="2">
        <v>21</v>
      </c>
      <c r="G404" s="2">
        <v>80</v>
      </c>
    </row>
    <row r="405" spans="1:7" ht="12.75">
      <c r="A405" s="30" t="s">
        <v>348</v>
      </c>
      <c r="B405" s="2">
        <v>685</v>
      </c>
      <c r="C405" s="23">
        <v>53</v>
      </c>
      <c r="D405" s="2">
        <v>303</v>
      </c>
      <c r="E405" s="2">
        <v>5</v>
      </c>
      <c r="F405" s="2">
        <v>63</v>
      </c>
      <c r="G405" s="2">
        <v>123</v>
      </c>
    </row>
    <row r="406" spans="1:7" ht="12.75">
      <c r="A406" s="30" t="s">
        <v>349</v>
      </c>
      <c r="B406" s="2">
        <f t="shared" si="10"/>
        <v>1009</v>
      </c>
      <c r="C406" s="2">
        <f>SUM(C407:C408)</f>
        <v>88</v>
      </c>
      <c r="D406" s="2">
        <f>SUM(D407:D408)</f>
        <v>515</v>
      </c>
      <c r="E406" s="2">
        <f>SUM(E407:E408)</f>
        <v>6</v>
      </c>
      <c r="F406" s="2">
        <f>SUM(F407:F408)</f>
        <v>118</v>
      </c>
      <c r="G406" s="2">
        <f>SUM(G407:G408)</f>
        <v>282</v>
      </c>
    </row>
    <row r="407" spans="1:7" ht="12.75">
      <c r="A407" s="32" t="s">
        <v>350</v>
      </c>
      <c r="B407" s="7">
        <f t="shared" si="10"/>
        <v>461</v>
      </c>
      <c r="C407" s="7">
        <v>35</v>
      </c>
      <c r="D407" s="7">
        <v>213</v>
      </c>
      <c r="E407" s="7">
        <v>1</v>
      </c>
      <c r="F407" s="7">
        <v>53</v>
      </c>
      <c r="G407" s="7">
        <v>159</v>
      </c>
    </row>
    <row r="408" spans="1:7" ht="12.75">
      <c r="A408" s="32" t="s">
        <v>351</v>
      </c>
      <c r="B408" s="7">
        <f t="shared" si="10"/>
        <v>548</v>
      </c>
      <c r="C408" s="23">
        <v>53</v>
      </c>
      <c r="D408" s="22">
        <v>302</v>
      </c>
      <c r="E408" s="22">
        <v>5</v>
      </c>
      <c r="F408" s="22">
        <v>65</v>
      </c>
      <c r="G408" s="22">
        <v>123</v>
      </c>
    </row>
    <row r="409" spans="1:7" ht="12.75">
      <c r="A409" s="45" t="s">
        <v>352</v>
      </c>
      <c r="B409" s="7">
        <f t="shared" si="10"/>
        <v>54</v>
      </c>
      <c r="C409" s="7">
        <f>SUM(C410:C411)</f>
        <v>5</v>
      </c>
      <c r="D409" s="7">
        <f>SUM(D410:D411)</f>
        <v>17</v>
      </c>
      <c r="E409" s="7">
        <v>0</v>
      </c>
      <c r="F409" s="7">
        <f>SUM(F410:F411)</f>
        <v>9</v>
      </c>
      <c r="G409" s="7">
        <f>SUM(G410:G411)</f>
        <v>23</v>
      </c>
    </row>
    <row r="410" spans="1:7" ht="12.75">
      <c r="A410" s="32" t="s">
        <v>353</v>
      </c>
      <c r="B410" s="7">
        <f t="shared" si="10"/>
        <v>32</v>
      </c>
      <c r="C410" s="7">
        <v>4</v>
      </c>
      <c r="D410" s="7">
        <v>9</v>
      </c>
      <c r="E410" s="23">
        <v>0</v>
      </c>
      <c r="F410" s="7">
        <v>6</v>
      </c>
      <c r="G410" s="7">
        <v>13</v>
      </c>
    </row>
    <row r="411" spans="1:7" ht="12.75">
      <c r="A411" s="47" t="s">
        <v>354</v>
      </c>
      <c r="B411" s="14">
        <f t="shared" si="10"/>
        <v>22</v>
      </c>
      <c r="C411" s="26">
        <v>1</v>
      </c>
      <c r="D411" s="26">
        <v>8</v>
      </c>
      <c r="E411" s="25">
        <v>0</v>
      </c>
      <c r="F411" s="26">
        <v>3</v>
      </c>
      <c r="G411" s="26">
        <v>10</v>
      </c>
    </row>
    <row r="412" spans="2:7" ht="12.75">
      <c r="B412" s="2"/>
      <c r="C412" s="2"/>
      <c r="D412" s="2"/>
      <c r="E412" s="2"/>
      <c r="F412" s="2"/>
      <c r="G412" s="2"/>
    </row>
    <row r="413" ht="12.75">
      <c r="A413" s="37" t="s">
        <v>556</v>
      </c>
    </row>
    <row r="414" ht="12.75">
      <c r="A414" s="37" t="s">
        <v>539</v>
      </c>
    </row>
    <row r="415" ht="12.75">
      <c r="A415" s="37" t="s">
        <v>495</v>
      </c>
    </row>
    <row r="416" ht="12.75">
      <c r="A416" s="37" t="s">
        <v>493</v>
      </c>
    </row>
    <row r="417" ht="12.75">
      <c r="A417" s="37" t="s">
        <v>455</v>
      </c>
    </row>
    <row r="418" ht="12.75">
      <c r="A418" s="37" t="s">
        <v>456</v>
      </c>
    </row>
    <row r="419" ht="12.75">
      <c r="A419" s="37"/>
    </row>
    <row r="420" spans="1:7" ht="12.75">
      <c r="A420" s="13" t="s">
        <v>241</v>
      </c>
      <c r="B420" s="2"/>
      <c r="C420" s="2"/>
      <c r="D420" s="2"/>
      <c r="E420" s="2"/>
      <c r="F420" s="2"/>
      <c r="G420" s="2"/>
    </row>
    <row r="424" ht="15.75">
      <c r="A424" s="9" t="s">
        <v>355</v>
      </c>
    </row>
    <row r="425" spans="1:2" ht="18">
      <c r="A425" s="10"/>
      <c r="B425" s="39" t="s">
        <v>567</v>
      </c>
    </row>
    <row r="426" spans="1:2" ht="18">
      <c r="A426" s="43"/>
      <c r="B426" s="44"/>
    </row>
    <row r="427" spans="1:2" ht="12.75">
      <c r="A427" s="30" t="s">
        <v>29</v>
      </c>
      <c r="B427" s="2">
        <f>+B428+B431</f>
        <v>117</v>
      </c>
    </row>
    <row r="428" spans="1:2" ht="12.75">
      <c r="A428" s="31" t="s">
        <v>357</v>
      </c>
      <c r="B428" s="2">
        <f>SUM(B429:B430)</f>
        <v>88</v>
      </c>
    </row>
    <row r="429" spans="1:2" ht="14.25">
      <c r="A429" s="41" t="s">
        <v>540</v>
      </c>
      <c r="B429" s="2">
        <v>87</v>
      </c>
    </row>
    <row r="430" spans="1:2" ht="12.75">
      <c r="A430" s="41" t="s">
        <v>229</v>
      </c>
      <c r="B430" s="23">
        <v>1</v>
      </c>
    </row>
    <row r="431" spans="1:2" ht="12.75">
      <c r="A431" s="32" t="s">
        <v>358</v>
      </c>
      <c r="B431" s="7">
        <f>SUM(B432:B433)</f>
        <v>29</v>
      </c>
    </row>
    <row r="432" spans="1:2" ht="12.75">
      <c r="A432" s="42" t="s">
        <v>228</v>
      </c>
      <c r="B432" s="24">
        <v>29</v>
      </c>
    </row>
    <row r="433" spans="1:2" ht="12.75">
      <c r="A433" s="42" t="s">
        <v>229</v>
      </c>
      <c r="B433" s="24" t="s">
        <v>293</v>
      </c>
    </row>
    <row r="434" spans="1:2" ht="12.75">
      <c r="A434" s="33" t="s">
        <v>359</v>
      </c>
      <c r="B434" s="14">
        <v>132</v>
      </c>
    </row>
    <row r="435" ht="12.75">
      <c r="B435" s="2"/>
    </row>
    <row r="436" ht="12.75">
      <c r="A436" s="37" t="s">
        <v>556</v>
      </c>
    </row>
    <row r="437" ht="12.75">
      <c r="A437" s="37" t="s">
        <v>542</v>
      </c>
    </row>
    <row r="438" ht="12.75">
      <c r="A438" s="37"/>
    </row>
    <row r="439" spans="1:2" ht="12.75">
      <c r="A439" s="13" t="s">
        <v>241</v>
      </c>
      <c r="B439" s="2"/>
    </row>
    <row r="443" ht="15.75">
      <c r="A443" s="9" t="s">
        <v>363</v>
      </c>
    </row>
    <row r="444" spans="1:2" ht="18">
      <c r="A444" s="10"/>
      <c r="B444" s="39" t="s">
        <v>557</v>
      </c>
    </row>
    <row r="445" spans="1:2" ht="18">
      <c r="A445" s="43"/>
      <c r="B445" s="44"/>
    </row>
    <row r="446" spans="1:2" ht="12.75">
      <c r="A446" s="45" t="s">
        <v>29</v>
      </c>
      <c r="B446" s="7">
        <f>+B447</f>
        <v>992</v>
      </c>
    </row>
    <row r="447" spans="1:2" ht="12.75">
      <c r="A447" s="32" t="s">
        <v>357</v>
      </c>
      <c r="B447" s="7">
        <f>SUM(B448:B449)</f>
        <v>992</v>
      </c>
    </row>
    <row r="448" spans="1:2" ht="12.75">
      <c r="A448" s="42" t="s">
        <v>228</v>
      </c>
      <c r="B448" s="7">
        <v>478</v>
      </c>
    </row>
    <row r="449" spans="1:2" ht="12.75">
      <c r="A449" s="42" t="s">
        <v>229</v>
      </c>
      <c r="B449" s="7">
        <v>514</v>
      </c>
    </row>
    <row r="450" spans="1:2" ht="12.75">
      <c r="A450" s="32" t="s">
        <v>358</v>
      </c>
      <c r="B450" s="24" t="s">
        <v>293</v>
      </c>
    </row>
    <row r="451" spans="1:2" ht="12.75">
      <c r="A451" s="42" t="s">
        <v>228</v>
      </c>
      <c r="B451" s="24" t="s">
        <v>293</v>
      </c>
    </row>
    <row r="452" spans="1:2" ht="12.75">
      <c r="A452" s="42" t="s">
        <v>229</v>
      </c>
      <c r="B452" s="24" t="s">
        <v>293</v>
      </c>
    </row>
    <row r="453" spans="1:2" ht="12.75">
      <c r="A453" s="33" t="s">
        <v>359</v>
      </c>
      <c r="B453" s="25" t="s">
        <v>293</v>
      </c>
    </row>
    <row r="454" ht="12.75">
      <c r="B454" s="2"/>
    </row>
    <row r="455" ht="12.75">
      <c r="A455" s="37" t="s">
        <v>551</v>
      </c>
    </row>
    <row r="456" ht="12.75">
      <c r="A456" s="37"/>
    </row>
    <row r="457" spans="1:2" ht="12.75">
      <c r="A457" s="13" t="s">
        <v>241</v>
      </c>
      <c r="B457" s="2"/>
    </row>
    <row r="461" ht="15.75">
      <c r="A461" s="9" t="s">
        <v>222</v>
      </c>
    </row>
    <row r="462" spans="1:2" ht="18">
      <c r="A462" s="10"/>
      <c r="B462" s="39" t="s">
        <v>557</v>
      </c>
    </row>
    <row r="464" spans="1:2" ht="12.75">
      <c r="A464" s="1" t="s">
        <v>196</v>
      </c>
      <c r="B464" s="2">
        <v>5278</v>
      </c>
    </row>
    <row r="465" spans="1:2" ht="12.75">
      <c r="A465" s="1" t="s">
        <v>29</v>
      </c>
      <c r="B465" s="2"/>
    </row>
    <row r="466" spans="1:2" ht="12.75">
      <c r="A466" s="1" t="s">
        <v>31</v>
      </c>
      <c r="B466" s="2">
        <f>+B467+B468</f>
        <v>5278</v>
      </c>
    </row>
    <row r="467" spans="1:2" ht="12.75">
      <c r="A467" s="1" t="s">
        <v>118</v>
      </c>
      <c r="B467" s="2">
        <v>5204</v>
      </c>
    </row>
    <row r="468" spans="1:2" ht="12.75">
      <c r="A468" s="1" t="s">
        <v>119</v>
      </c>
      <c r="B468" s="2">
        <v>74</v>
      </c>
    </row>
    <row r="469" spans="1:2" ht="12.75">
      <c r="A469" s="1" t="s">
        <v>129</v>
      </c>
      <c r="B469" s="2">
        <f>SUM(B470:B473)</f>
        <v>1479</v>
      </c>
    </row>
    <row r="470" spans="1:2" ht="12.75">
      <c r="A470" s="1" t="s">
        <v>38</v>
      </c>
      <c r="B470" s="2">
        <v>345</v>
      </c>
    </row>
    <row r="471" spans="1:2" ht="12.75">
      <c r="A471" s="1" t="s">
        <v>39</v>
      </c>
      <c r="B471" s="2">
        <v>395</v>
      </c>
    </row>
    <row r="472" spans="1:2" ht="12.75">
      <c r="A472" s="1" t="s">
        <v>26</v>
      </c>
      <c r="B472" s="2">
        <v>627</v>
      </c>
    </row>
    <row r="473" spans="1:2" ht="12.75">
      <c r="A473" s="1" t="s">
        <v>27</v>
      </c>
      <c r="B473" s="2">
        <v>112</v>
      </c>
    </row>
    <row r="474" spans="1:2" ht="12.75">
      <c r="A474" s="1" t="s">
        <v>130</v>
      </c>
      <c r="B474" s="2">
        <v>112</v>
      </c>
    </row>
    <row r="475" spans="1:2" ht="12.75">
      <c r="A475" s="12" t="s">
        <v>223</v>
      </c>
      <c r="B475" s="14">
        <v>25</v>
      </c>
    </row>
    <row r="477" ht="12.75">
      <c r="A477" s="37" t="s">
        <v>551</v>
      </c>
    </row>
    <row r="478" ht="12.75">
      <c r="A478" s="37"/>
    </row>
    <row r="479" ht="12.75">
      <c r="A479" s="13" t="s">
        <v>241</v>
      </c>
    </row>
    <row r="483" ht="15.75">
      <c r="A483" s="9" t="s">
        <v>570</v>
      </c>
    </row>
    <row r="484" spans="1:2" ht="18">
      <c r="A484" s="10"/>
      <c r="B484" s="39" t="s">
        <v>557</v>
      </c>
    </row>
    <row r="486" spans="1:2" ht="12.75">
      <c r="A486" s="1" t="s">
        <v>196</v>
      </c>
      <c r="B486" s="2">
        <v>2843</v>
      </c>
    </row>
    <row r="487" spans="1:2" ht="12.75">
      <c r="A487" s="1" t="s">
        <v>29</v>
      </c>
      <c r="B487" s="2"/>
    </row>
    <row r="488" spans="1:2" ht="12.75">
      <c r="A488" s="1" t="s">
        <v>31</v>
      </c>
      <c r="B488" s="2">
        <f>+B489+B490</f>
        <v>538</v>
      </c>
    </row>
    <row r="489" spans="1:2" ht="12.75">
      <c r="A489" s="1" t="s">
        <v>118</v>
      </c>
      <c r="B489" s="2">
        <v>530</v>
      </c>
    </row>
    <row r="490" spans="1:2" ht="12.75">
      <c r="A490" s="1" t="s">
        <v>119</v>
      </c>
      <c r="B490" s="2">
        <v>8</v>
      </c>
    </row>
    <row r="491" spans="1:2" ht="12.75">
      <c r="A491" s="1" t="s">
        <v>141</v>
      </c>
      <c r="B491" s="2">
        <f>+B492+B493</f>
        <v>338</v>
      </c>
    </row>
    <row r="492" spans="1:2" ht="12.75">
      <c r="A492" s="1" t="s">
        <v>118</v>
      </c>
      <c r="B492" s="2">
        <v>329</v>
      </c>
    </row>
    <row r="493" spans="1:2" ht="12.75">
      <c r="A493" s="1" t="s">
        <v>119</v>
      </c>
      <c r="B493" s="2">
        <v>9</v>
      </c>
    </row>
    <row r="494" spans="1:2" ht="12.75">
      <c r="A494" s="1" t="s">
        <v>224</v>
      </c>
      <c r="B494" s="2">
        <f>+B495+B496</f>
        <v>876</v>
      </c>
    </row>
    <row r="495" spans="1:2" ht="12.75">
      <c r="A495" s="1" t="s">
        <v>225</v>
      </c>
      <c r="B495" s="2">
        <v>566</v>
      </c>
    </row>
    <row r="496" spans="1:2" ht="12.75">
      <c r="A496" s="1" t="s">
        <v>226</v>
      </c>
      <c r="B496" s="2">
        <v>310</v>
      </c>
    </row>
    <row r="497" spans="1:2" ht="12.75">
      <c r="A497" s="1" t="s">
        <v>129</v>
      </c>
      <c r="B497" s="2">
        <f>SUM(B498:B501)</f>
        <v>2367</v>
      </c>
    </row>
    <row r="498" spans="1:2" ht="12.75">
      <c r="A498" s="1" t="s">
        <v>38</v>
      </c>
      <c r="B498" s="2">
        <v>94</v>
      </c>
    </row>
    <row r="499" spans="1:2" ht="12.75">
      <c r="A499" s="1" t="s">
        <v>39</v>
      </c>
      <c r="B499" s="2">
        <v>235</v>
      </c>
    </row>
    <row r="500" spans="1:2" ht="12.75">
      <c r="A500" s="1" t="s">
        <v>26</v>
      </c>
      <c r="B500" s="2">
        <v>1060</v>
      </c>
    </row>
    <row r="501" spans="1:2" ht="12.75">
      <c r="A501" s="1" t="s">
        <v>27</v>
      </c>
      <c r="B501" s="2">
        <v>978</v>
      </c>
    </row>
    <row r="502" spans="1:2" ht="12.75">
      <c r="A502" s="1" t="s">
        <v>130</v>
      </c>
      <c r="B502" s="2">
        <v>1481</v>
      </c>
    </row>
    <row r="503" spans="1:2" ht="12.75">
      <c r="A503" s="1" t="s">
        <v>223</v>
      </c>
      <c r="B503" s="2">
        <v>57</v>
      </c>
    </row>
    <row r="504" spans="1:2" ht="12.75">
      <c r="A504" s="12" t="s">
        <v>227</v>
      </c>
      <c r="B504" s="14">
        <v>33</v>
      </c>
    </row>
    <row r="506" ht="12.75">
      <c r="A506" s="37" t="s">
        <v>551</v>
      </c>
    </row>
    <row r="507" ht="12.75">
      <c r="A507" s="37"/>
    </row>
    <row r="508" ht="12.75">
      <c r="A508" s="13" t="s">
        <v>241</v>
      </c>
    </row>
    <row r="512" ht="15.75">
      <c r="A512" s="9" t="s">
        <v>369</v>
      </c>
    </row>
    <row r="513" spans="1:2" ht="18">
      <c r="A513" s="10"/>
      <c r="B513" s="39" t="s">
        <v>557</v>
      </c>
    </row>
    <row r="514" spans="1:2" ht="18">
      <c r="A514" s="43"/>
      <c r="B514" s="44"/>
    </row>
    <row r="515" spans="1:2" ht="12.75">
      <c r="A515" s="30" t="s">
        <v>79</v>
      </c>
      <c r="B515" s="2"/>
    </row>
    <row r="516" spans="1:2" ht="12.75">
      <c r="A516" s="31" t="s">
        <v>372</v>
      </c>
      <c r="B516" s="2">
        <v>146</v>
      </c>
    </row>
    <row r="517" spans="1:2" ht="12.75">
      <c r="A517" s="31" t="s">
        <v>306</v>
      </c>
      <c r="B517" s="2">
        <v>33</v>
      </c>
    </row>
    <row r="518" spans="1:2" ht="12.75">
      <c r="A518" s="31" t="s">
        <v>373</v>
      </c>
      <c r="B518" s="2">
        <v>113</v>
      </c>
    </row>
    <row r="519" spans="1:2" ht="12.75">
      <c r="A519" s="30" t="s">
        <v>374</v>
      </c>
      <c r="B519" s="2">
        <v>304</v>
      </c>
    </row>
    <row r="520" spans="1:2" ht="12.75">
      <c r="A520" s="30" t="s">
        <v>37</v>
      </c>
      <c r="B520" s="2"/>
    </row>
    <row r="521" spans="1:2" ht="12.75">
      <c r="A521" s="31" t="s">
        <v>375</v>
      </c>
      <c r="B521" s="2">
        <v>11</v>
      </c>
    </row>
    <row r="522" spans="1:2" ht="12.75">
      <c r="A522" s="31" t="s">
        <v>376</v>
      </c>
      <c r="B522" s="2">
        <v>237</v>
      </c>
    </row>
    <row r="523" spans="1:2" ht="12.75">
      <c r="A523" s="32" t="s">
        <v>306</v>
      </c>
      <c r="B523" s="7">
        <v>248</v>
      </c>
    </row>
    <row r="524" spans="1:2" ht="12.75">
      <c r="A524" s="32" t="s">
        <v>377</v>
      </c>
      <c r="B524" s="24">
        <v>56</v>
      </c>
    </row>
    <row r="525" spans="1:2" ht="12.75">
      <c r="A525" s="33" t="s">
        <v>378</v>
      </c>
      <c r="B525" s="25">
        <v>44</v>
      </c>
    </row>
    <row r="526" ht="12.75">
      <c r="B526" s="2"/>
    </row>
    <row r="527" ht="12.75">
      <c r="A527" s="37" t="s">
        <v>551</v>
      </c>
    </row>
    <row r="528" ht="12.75">
      <c r="A528" s="37"/>
    </row>
    <row r="529" spans="1:2" ht="12.75">
      <c r="A529" s="13" t="s">
        <v>241</v>
      </c>
      <c r="B529" s="2"/>
    </row>
    <row r="533" ht="15.75">
      <c r="A533" s="9" t="s">
        <v>383</v>
      </c>
    </row>
    <row r="534" spans="1:2" ht="18">
      <c r="A534" s="10"/>
      <c r="B534" s="39" t="s">
        <v>557</v>
      </c>
    </row>
    <row r="535" spans="1:2" ht="18">
      <c r="A535" s="43"/>
      <c r="B535" s="44"/>
    </row>
    <row r="536" spans="1:2" ht="12.75">
      <c r="A536" s="30" t="s">
        <v>79</v>
      </c>
      <c r="B536" s="2"/>
    </row>
    <row r="537" spans="1:2" ht="12.75">
      <c r="A537" s="31" t="s">
        <v>372</v>
      </c>
      <c r="B537" s="2">
        <v>14</v>
      </c>
    </row>
    <row r="538" spans="1:2" ht="12.75">
      <c r="A538" s="31" t="s">
        <v>306</v>
      </c>
      <c r="B538" s="2">
        <v>5</v>
      </c>
    </row>
    <row r="539" spans="1:2" ht="12.75">
      <c r="A539" s="31" t="s">
        <v>373</v>
      </c>
      <c r="B539" s="2">
        <v>9</v>
      </c>
    </row>
    <row r="540" spans="1:2" ht="12.75">
      <c r="A540" s="30" t="s">
        <v>374</v>
      </c>
      <c r="B540" s="2">
        <v>70</v>
      </c>
    </row>
    <row r="541" spans="1:2" ht="12.75">
      <c r="A541" s="30" t="s">
        <v>37</v>
      </c>
      <c r="B541" s="2">
        <f>+B542+B545</f>
        <v>88</v>
      </c>
    </row>
    <row r="542" spans="1:2" ht="12.75">
      <c r="A542" s="31" t="s">
        <v>384</v>
      </c>
      <c r="B542" s="2">
        <f>SUM(B543:B544)</f>
        <v>69</v>
      </c>
    </row>
    <row r="543" spans="1:2" ht="12.75">
      <c r="A543" s="41" t="s">
        <v>306</v>
      </c>
      <c r="B543" s="2">
        <v>47</v>
      </c>
    </row>
    <row r="544" spans="1:2" ht="12.75">
      <c r="A544" s="41" t="s">
        <v>362</v>
      </c>
      <c r="B544" s="2">
        <v>22</v>
      </c>
    </row>
    <row r="545" spans="1:2" ht="12.75">
      <c r="A545" s="31" t="s">
        <v>385</v>
      </c>
      <c r="B545" s="2">
        <f>SUM(B546:B547)</f>
        <v>19</v>
      </c>
    </row>
    <row r="546" spans="1:2" ht="12.75">
      <c r="A546" s="41" t="s">
        <v>306</v>
      </c>
      <c r="B546" s="2">
        <v>17</v>
      </c>
    </row>
    <row r="547" spans="1:2" ht="12.75">
      <c r="A547" s="41" t="s">
        <v>362</v>
      </c>
      <c r="B547" s="2">
        <v>2</v>
      </c>
    </row>
    <row r="548" spans="1:2" ht="12.75">
      <c r="A548" s="30" t="s">
        <v>386</v>
      </c>
      <c r="B548" s="2">
        <f>SUM(B549:B551)</f>
        <v>69</v>
      </c>
    </row>
    <row r="549" spans="1:2" ht="12.75">
      <c r="A549" s="31" t="s">
        <v>347</v>
      </c>
      <c r="B549" s="24" t="s">
        <v>293</v>
      </c>
    </row>
    <row r="550" spans="1:2" ht="12.75">
      <c r="A550" s="31" t="s">
        <v>375</v>
      </c>
      <c r="B550" s="24">
        <v>5</v>
      </c>
    </row>
    <row r="551" spans="1:2" ht="12.75">
      <c r="A551" s="31" t="s">
        <v>376</v>
      </c>
      <c r="B551" s="7">
        <v>64</v>
      </c>
    </row>
    <row r="552" spans="1:2" ht="12.75">
      <c r="A552" s="33" t="s">
        <v>78</v>
      </c>
      <c r="B552" s="25">
        <v>17</v>
      </c>
    </row>
    <row r="553" ht="12.75">
      <c r="B553" s="2"/>
    </row>
    <row r="554" ht="12.75">
      <c r="A554" s="37" t="s">
        <v>551</v>
      </c>
    </row>
    <row r="555" ht="12.75">
      <c r="A555" s="37"/>
    </row>
    <row r="556" spans="1:2" ht="12.75">
      <c r="A556" s="13" t="s">
        <v>241</v>
      </c>
      <c r="B556" s="2"/>
    </row>
    <row r="560" ht="18.75">
      <c r="A560" s="9" t="s">
        <v>625</v>
      </c>
    </row>
    <row r="561" spans="1:3" ht="18">
      <c r="A561" s="10"/>
      <c r="B561" s="39" t="s">
        <v>571</v>
      </c>
      <c r="C561" s="39" t="s">
        <v>481</v>
      </c>
    </row>
    <row r="562" spans="1:3" ht="18">
      <c r="A562" s="43"/>
      <c r="B562" s="44"/>
      <c r="C562" s="44"/>
    </row>
    <row r="563" spans="1:3" ht="12.75">
      <c r="A563" s="48" t="s">
        <v>389</v>
      </c>
      <c r="B563" s="2"/>
      <c r="C563" s="2"/>
    </row>
    <row r="564" spans="1:3" ht="12.75">
      <c r="A564" s="31" t="s">
        <v>30</v>
      </c>
      <c r="B564" s="2">
        <v>16</v>
      </c>
      <c r="C564" s="24" t="s">
        <v>293</v>
      </c>
    </row>
    <row r="565" spans="1:3" ht="12.75">
      <c r="A565" s="31" t="s">
        <v>306</v>
      </c>
      <c r="B565" s="2">
        <v>13</v>
      </c>
      <c r="C565" s="2">
        <v>1</v>
      </c>
    </row>
    <row r="566" spans="1:3" ht="12.75">
      <c r="A566" s="31" t="s">
        <v>396</v>
      </c>
      <c r="B566" s="2">
        <v>3</v>
      </c>
      <c r="C566" s="2">
        <v>2</v>
      </c>
    </row>
    <row r="567" spans="1:3" ht="12.75">
      <c r="A567" s="48" t="s">
        <v>390</v>
      </c>
      <c r="B567" s="2"/>
      <c r="C567" s="2"/>
    </row>
    <row r="568" spans="1:3" ht="12.75">
      <c r="A568" s="31" t="s">
        <v>30</v>
      </c>
      <c r="B568" s="2">
        <v>19</v>
      </c>
      <c r="C568" s="24" t="s">
        <v>293</v>
      </c>
    </row>
    <row r="569" spans="1:3" ht="12.75">
      <c r="A569" s="31" t="s">
        <v>306</v>
      </c>
      <c r="B569" s="2">
        <v>11</v>
      </c>
      <c r="C569" s="2">
        <v>5</v>
      </c>
    </row>
    <row r="570" spans="1:3" ht="12.75">
      <c r="A570" s="32" t="s">
        <v>396</v>
      </c>
      <c r="B570" s="7">
        <v>8</v>
      </c>
      <c r="C570" s="7">
        <v>3</v>
      </c>
    </row>
    <row r="571" spans="1:3" ht="12.75">
      <c r="A571" s="48" t="s">
        <v>391</v>
      </c>
      <c r="B571" s="7"/>
      <c r="C571" s="7"/>
    </row>
    <row r="572" spans="1:3" ht="12.75">
      <c r="A572" s="31" t="s">
        <v>30</v>
      </c>
      <c r="B572" s="7">
        <v>15</v>
      </c>
      <c r="C572" s="24" t="s">
        <v>293</v>
      </c>
    </row>
    <row r="573" spans="1:3" ht="12.75">
      <c r="A573" s="32" t="s">
        <v>306</v>
      </c>
      <c r="B573" s="7">
        <v>11</v>
      </c>
      <c r="C573" s="7">
        <v>2</v>
      </c>
    </row>
    <row r="574" spans="1:3" ht="12.75">
      <c r="A574" s="32" t="s">
        <v>396</v>
      </c>
      <c r="B574" s="7">
        <v>4</v>
      </c>
      <c r="C574" s="7">
        <v>2</v>
      </c>
    </row>
    <row r="575" spans="1:3" ht="12.75">
      <c r="A575" s="48" t="s">
        <v>392</v>
      </c>
      <c r="B575" s="24"/>
      <c r="C575" s="24"/>
    </row>
    <row r="576" spans="1:3" ht="12.75">
      <c r="A576" s="31" t="s">
        <v>30</v>
      </c>
      <c r="B576" s="7">
        <v>15</v>
      </c>
      <c r="C576" s="24" t="s">
        <v>293</v>
      </c>
    </row>
    <row r="577" spans="1:3" ht="12.75">
      <c r="A577" s="32" t="s">
        <v>306</v>
      </c>
      <c r="B577" s="7">
        <v>11</v>
      </c>
      <c r="C577" s="24">
        <v>1</v>
      </c>
    </row>
    <row r="578" spans="1:3" ht="12.75">
      <c r="A578" s="32" t="s">
        <v>396</v>
      </c>
      <c r="B578" s="24">
        <v>4</v>
      </c>
      <c r="C578" s="24">
        <v>3</v>
      </c>
    </row>
    <row r="579" spans="1:3" ht="12.75">
      <c r="A579" s="48" t="s">
        <v>393</v>
      </c>
      <c r="B579" s="24"/>
      <c r="C579" s="24"/>
    </row>
    <row r="580" spans="1:3" ht="12.75">
      <c r="A580" s="31" t="s">
        <v>30</v>
      </c>
      <c r="B580" s="7">
        <v>10</v>
      </c>
      <c r="C580" s="24" t="s">
        <v>293</v>
      </c>
    </row>
    <row r="581" spans="1:3" ht="12.75">
      <c r="A581" s="32" t="s">
        <v>306</v>
      </c>
      <c r="B581" s="24">
        <v>10</v>
      </c>
      <c r="C581" s="24" t="s">
        <v>293</v>
      </c>
    </row>
    <row r="582" spans="1:3" ht="12.75">
      <c r="A582" s="32" t="s">
        <v>396</v>
      </c>
      <c r="B582" s="24" t="s">
        <v>293</v>
      </c>
      <c r="C582" s="24" t="s">
        <v>293</v>
      </c>
    </row>
    <row r="583" spans="1:3" ht="12.75">
      <c r="A583" s="33" t="s">
        <v>273</v>
      </c>
      <c r="B583" s="25">
        <v>75</v>
      </c>
      <c r="C583" s="25" t="s">
        <v>293</v>
      </c>
    </row>
    <row r="584" spans="2:3" ht="12.75">
      <c r="B584" s="2"/>
      <c r="C584" s="2"/>
    </row>
    <row r="585" ht="12.75">
      <c r="A585" s="37" t="s">
        <v>556</v>
      </c>
    </row>
    <row r="586" ht="12.75">
      <c r="A586" s="37" t="s">
        <v>529</v>
      </c>
    </row>
    <row r="587" ht="12.75">
      <c r="A587" s="37"/>
    </row>
    <row r="588" spans="1:3" ht="12.75">
      <c r="A588" s="13" t="s">
        <v>241</v>
      </c>
      <c r="B588" s="2"/>
      <c r="C588" s="2"/>
    </row>
    <row r="592" ht="15.75">
      <c r="A592" s="9" t="s">
        <v>398</v>
      </c>
    </row>
    <row r="593" spans="1:2" ht="18">
      <c r="A593" s="10"/>
      <c r="B593" s="39" t="s">
        <v>557</v>
      </c>
    </row>
    <row r="594" spans="1:2" ht="18">
      <c r="A594" s="43"/>
      <c r="B594" s="44"/>
    </row>
    <row r="595" spans="1:2" ht="12.75">
      <c r="A595" s="30" t="s">
        <v>79</v>
      </c>
      <c r="B595" s="2"/>
    </row>
    <row r="596" spans="1:2" ht="12.75">
      <c r="A596" s="31" t="s">
        <v>397</v>
      </c>
      <c r="B596" s="2"/>
    </row>
    <row r="597" spans="1:2" ht="12.75">
      <c r="A597" s="41" t="s">
        <v>399</v>
      </c>
      <c r="B597" s="2">
        <v>90</v>
      </c>
    </row>
    <row r="598" spans="1:2" ht="12.75">
      <c r="A598" s="41" t="s">
        <v>402</v>
      </c>
      <c r="B598" s="2">
        <v>51</v>
      </c>
    </row>
    <row r="599" spans="1:2" ht="12.75">
      <c r="A599" s="41" t="s">
        <v>400</v>
      </c>
      <c r="B599" s="2">
        <v>39</v>
      </c>
    </row>
    <row r="600" spans="1:2" ht="12.75">
      <c r="A600" s="31" t="s">
        <v>374</v>
      </c>
      <c r="B600" s="2">
        <v>675</v>
      </c>
    </row>
    <row r="601" spans="1:2" ht="12.75">
      <c r="A601" s="30" t="s">
        <v>403</v>
      </c>
      <c r="B601" s="2"/>
    </row>
    <row r="602" spans="1:2" ht="12.75">
      <c r="A602" s="31" t="s">
        <v>375</v>
      </c>
      <c r="B602" s="24">
        <v>1</v>
      </c>
    </row>
    <row r="603" spans="1:2" ht="12.75">
      <c r="A603" s="31" t="s">
        <v>376</v>
      </c>
      <c r="B603" s="2">
        <v>73</v>
      </c>
    </row>
    <row r="604" spans="1:2" ht="12.75">
      <c r="A604" s="31" t="s">
        <v>377</v>
      </c>
      <c r="B604" s="2">
        <v>46</v>
      </c>
    </row>
    <row r="605" spans="1:2" ht="12.75">
      <c r="A605" s="33" t="s">
        <v>378</v>
      </c>
      <c r="B605" s="14">
        <v>25</v>
      </c>
    </row>
    <row r="606" ht="12.75">
      <c r="B606" s="2"/>
    </row>
    <row r="607" ht="12.75">
      <c r="A607" s="37" t="s">
        <v>551</v>
      </c>
    </row>
    <row r="608" ht="12.75">
      <c r="A608" s="37"/>
    </row>
    <row r="609" spans="1:2" ht="12.75">
      <c r="A609" s="13" t="s">
        <v>241</v>
      </c>
      <c r="B609" s="2"/>
    </row>
    <row r="613" ht="15.75">
      <c r="A613" s="9" t="s">
        <v>404</v>
      </c>
    </row>
    <row r="614" spans="1:2" ht="18">
      <c r="A614" s="10"/>
      <c r="B614" s="39" t="s">
        <v>557</v>
      </c>
    </row>
    <row r="615" spans="1:2" ht="18">
      <c r="A615" s="43"/>
      <c r="B615" s="44"/>
    </row>
    <row r="616" spans="1:2" ht="12.75">
      <c r="A616" s="30" t="s">
        <v>79</v>
      </c>
      <c r="B616" s="2"/>
    </row>
    <row r="617" spans="1:2" ht="12.75">
      <c r="A617" s="31" t="s">
        <v>372</v>
      </c>
      <c r="B617" s="2">
        <v>1605</v>
      </c>
    </row>
    <row r="618" spans="1:2" ht="12.75">
      <c r="A618" s="31" t="s">
        <v>306</v>
      </c>
      <c r="B618" s="2">
        <v>317</v>
      </c>
    </row>
    <row r="619" spans="1:2" ht="12.75">
      <c r="A619" s="31" t="s">
        <v>373</v>
      </c>
      <c r="B619" s="2">
        <v>1288</v>
      </c>
    </row>
    <row r="620" spans="1:2" ht="12.75">
      <c r="A620" s="30" t="s">
        <v>374</v>
      </c>
      <c r="B620" s="2">
        <v>898</v>
      </c>
    </row>
    <row r="621" spans="1:2" ht="12.75">
      <c r="A621" s="30" t="s">
        <v>37</v>
      </c>
      <c r="B621" s="2">
        <f>SUM(B622:B623)</f>
        <v>898</v>
      </c>
    </row>
    <row r="622" spans="1:2" ht="12.75">
      <c r="A622" s="31" t="s">
        <v>306</v>
      </c>
      <c r="B622" s="2">
        <v>850</v>
      </c>
    </row>
    <row r="623" spans="1:2" ht="12.75">
      <c r="A623" s="31" t="s">
        <v>377</v>
      </c>
      <c r="B623" s="2">
        <v>48</v>
      </c>
    </row>
    <row r="624" spans="1:2" ht="12.75">
      <c r="A624" s="33" t="s">
        <v>378</v>
      </c>
      <c r="B624" s="14">
        <v>21</v>
      </c>
    </row>
    <row r="625" ht="12.75">
      <c r="B625" s="2"/>
    </row>
    <row r="626" ht="12.75">
      <c r="A626" s="37" t="s">
        <v>551</v>
      </c>
    </row>
    <row r="627" ht="12.75">
      <c r="A627" s="37"/>
    </row>
    <row r="628" spans="1:2" ht="12.75">
      <c r="A628" s="13" t="s">
        <v>241</v>
      </c>
      <c r="B628" s="2"/>
    </row>
    <row r="632" ht="15.75">
      <c r="A632" s="9" t="s">
        <v>410</v>
      </c>
    </row>
    <row r="633" spans="1:2" ht="18">
      <c r="A633" s="10"/>
      <c r="B633" s="39" t="s">
        <v>557</v>
      </c>
    </row>
    <row r="634" spans="1:2" ht="18">
      <c r="A634" s="43"/>
      <c r="B634" s="44"/>
    </row>
    <row r="635" spans="1:2" ht="12.75">
      <c r="A635" s="30" t="s">
        <v>411</v>
      </c>
      <c r="B635" s="2"/>
    </row>
    <row r="636" spans="1:2" ht="12.75">
      <c r="A636" s="31" t="s">
        <v>372</v>
      </c>
      <c r="B636" s="24">
        <v>3221</v>
      </c>
    </row>
    <row r="637" spans="1:2" ht="12.75">
      <c r="A637" s="31" t="s">
        <v>306</v>
      </c>
      <c r="B637" s="24">
        <v>804</v>
      </c>
    </row>
    <row r="638" spans="1:2" ht="12.75">
      <c r="A638" s="31" t="s">
        <v>412</v>
      </c>
      <c r="B638" s="24">
        <v>2417</v>
      </c>
    </row>
    <row r="639" spans="1:2" ht="12.75">
      <c r="A639" s="30" t="s">
        <v>413</v>
      </c>
      <c r="B639" s="2">
        <f>SUM(B640)+SUM(B643)</f>
        <v>1524</v>
      </c>
    </row>
    <row r="640" spans="1:2" ht="12.75">
      <c r="A640" s="31" t="s">
        <v>34</v>
      </c>
      <c r="B640" s="23">
        <f>SUM(B641:B642)</f>
        <v>804</v>
      </c>
    </row>
    <row r="641" spans="1:2" ht="12.75">
      <c r="A641" s="41" t="s">
        <v>306</v>
      </c>
      <c r="B641" s="23">
        <v>804</v>
      </c>
    </row>
    <row r="642" spans="1:2" ht="12.75">
      <c r="A642" s="41" t="s">
        <v>412</v>
      </c>
      <c r="B642" s="24" t="s">
        <v>293</v>
      </c>
    </row>
    <row r="643" spans="1:2" ht="12.75">
      <c r="A643" s="31" t="s">
        <v>414</v>
      </c>
      <c r="B643" s="23">
        <f>SUM(B644:B645)</f>
        <v>720</v>
      </c>
    </row>
    <row r="644" spans="1:2" ht="12.75">
      <c r="A644" s="41" t="s">
        <v>306</v>
      </c>
      <c r="B644" s="24">
        <v>302</v>
      </c>
    </row>
    <row r="645" spans="1:2" ht="12.75">
      <c r="A645" s="41" t="s">
        <v>412</v>
      </c>
      <c r="B645" s="24">
        <v>418</v>
      </c>
    </row>
    <row r="646" spans="1:2" ht="12.75">
      <c r="A646" s="30" t="s">
        <v>415</v>
      </c>
      <c r="B646" s="24" t="s">
        <v>293</v>
      </c>
    </row>
    <row r="647" spans="1:2" ht="12.75">
      <c r="A647" s="31" t="s">
        <v>34</v>
      </c>
      <c r="B647" s="24" t="s">
        <v>293</v>
      </c>
    </row>
    <row r="648" spans="1:2" ht="12.75">
      <c r="A648" s="41" t="s">
        <v>306</v>
      </c>
      <c r="B648" s="24" t="s">
        <v>293</v>
      </c>
    </row>
    <row r="649" spans="1:2" ht="12.75">
      <c r="A649" s="41" t="s">
        <v>412</v>
      </c>
      <c r="B649" s="24" t="s">
        <v>293</v>
      </c>
    </row>
    <row r="650" spans="1:2" ht="12.75">
      <c r="A650" s="31" t="s">
        <v>414</v>
      </c>
      <c r="B650" s="24" t="s">
        <v>293</v>
      </c>
    </row>
    <row r="651" spans="1:2" ht="12.75">
      <c r="A651" s="42" t="s">
        <v>306</v>
      </c>
      <c r="B651" s="24" t="s">
        <v>293</v>
      </c>
    </row>
    <row r="652" spans="1:2" ht="12.75">
      <c r="A652" s="50" t="s">
        <v>412</v>
      </c>
      <c r="B652" s="25" t="s">
        <v>293</v>
      </c>
    </row>
    <row r="653" ht="12.75">
      <c r="B653" s="49" t="s">
        <v>530</v>
      </c>
    </row>
    <row r="654" ht="12.75">
      <c r="A654" s="37" t="s">
        <v>551</v>
      </c>
    </row>
    <row r="655" ht="12.75">
      <c r="A655" s="37"/>
    </row>
    <row r="656" spans="1:2" ht="12.75">
      <c r="A656" s="13" t="s">
        <v>241</v>
      </c>
      <c r="B656" s="2"/>
    </row>
    <row r="715" ht="15.75">
      <c r="A715" s="18" t="s">
        <v>570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IV10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2" width="11.7109375" style="1" bestFit="1" customWidth="1"/>
    <col min="3" max="16384" width="11.421875" style="1" customWidth="1"/>
  </cols>
  <sheetData>
    <row r="1" ht="12.75"/>
    <row r="2" ht="12.75"/>
    <row r="3" ht="12.75"/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2" ht="19.5" customHeight="1">
      <c r="A12" s="9" t="s">
        <v>239</v>
      </c>
    </row>
    <row r="13" ht="12.75" customHeight="1">
      <c r="A13" s="9"/>
    </row>
    <row r="14" ht="12.75" customHeight="1">
      <c r="A14" s="27" t="s">
        <v>409</v>
      </c>
    </row>
    <row r="15" spans="1:2" ht="18">
      <c r="A15" s="10"/>
      <c r="B15" s="11">
        <v>1920</v>
      </c>
    </row>
    <row r="17" spans="1:2" ht="12.75">
      <c r="A17" s="1" t="s">
        <v>240</v>
      </c>
      <c r="B17" s="2">
        <v>929</v>
      </c>
    </row>
    <row r="18" spans="1:2" ht="12.75">
      <c r="A18" s="1" t="s">
        <v>186</v>
      </c>
      <c r="B18" s="28">
        <f>+B19+B23</f>
        <v>3127682.2299999995</v>
      </c>
    </row>
    <row r="19" spans="1:2" ht="12.75">
      <c r="A19" s="1" t="s">
        <v>187</v>
      </c>
      <c r="B19" s="28">
        <f>+B20+B21+B22</f>
        <v>2920406.7199999997</v>
      </c>
    </row>
    <row r="20" spans="1:2" ht="12.75">
      <c r="A20" s="1" t="s">
        <v>188</v>
      </c>
      <c r="B20" s="28">
        <v>2736825.92</v>
      </c>
    </row>
    <row r="21" spans="1:2" ht="12.75">
      <c r="A21" s="1" t="s">
        <v>189</v>
      </c>
      <c r="B21" s="28">
        <v>14425</v>
      </c>
    </row>
    <row r="22" spans="1:2" ht="12.75">
      <c r="A22" s="1" t="s">
        <v>190</v>
      </c>
      <c r="B22" s="28">
        <v>169155.8</v>
      </c>
    </row>
    <row r="23" spans="1:2" ht="12.75">
      <c r="A23" s="1" t="s">
        <v>191</v>
      </c>
      <c r="B23" s="28">
        <v>207275.51</v>
      </c>
    </row>
    <row r="24" spans="1:2" ht="12.75">
      <c r="A24" s="12" t="s">
        <v>22</v>
      </c>
      <c r="B24" s="12">
        <v>3.37</v>
      </c>
    </row>
    <row r="26" ht="14.25" customHeight="1">
      <c r="A26" s="13" t="s">
        <v>241</v>
      </c>
    </row>
    <row r="30" ht="34.5">
      <c r="A30" s="9" t="s">
        <v>590</v>
      </c>
    </row>
    <row r="31" spans="1:4" ht="25.5">
      <c r="A31" s="10"/>
      <c r="B31" s="11" t="s">
        <v>14</v>
      </c>
      <c r="C31" s="29" t="s">
        <v>601</v>
      </c>
      <c r="D31" s="29" t="s">
        <v>602</v>
      </c>
    </row>
    <row r="33" spans="1:4" ht="12.75">
      <c r="A33" s="30" t="s">
        <v>604</v>
      </c>
      <c r="B33" s="2">
        <f>SUM(B34:B35)</f>
        <v>2829</v>
      </c>
      <c r="C33" s="2">
        <f>SUM(C34:C35)</f>
        <v>1430</v>
      </c>
      <c r="D33" s="2">
        <f>SUM(D34:D35)</f>
        <v>1399</v>
      </c>
    </row>
    <row r="34" spans="1:4" ht="12.75">
      <c r="A34" s="31"/>
      <c r="B34" s="2">
        <f>SUM(C34:D34)</f>
        <v>2636</v>
      </c>
      <c r="C34" s="2">
        <v>1341</v>
      </c>
      <c r="D34" s="2">
        <v>1295</v>
      </c>
    </row>
    <row r="35" spans="1:4" ht="12.75">
      <c r="A35" s="31" t="s">
        <v>603</v>
      </c>
      <c r="B35" s="2">
        <f>SUM(C35:D35)</f>
        <v>193</v>
      </c>
      <c r="C35" s="2">
        <v>89</v>
      </c>
      <c r="D35" s="2">
        <v>104</v>
      </c>
    </row>
    <row r="36" spans="1:4" ht="12.75">
      <c r="A36" s="30" t="s">
        <v>591</v>
      </c>
      <c r="B36" s="2">
        <f>SUM(B37:B44)</f>
        <v>2829</v>
      </c>
      <c r="C36" s="2">
        <f>SUM(C37:C44)</f>
        <v>1430</v>
      </c>
      <c r="D36" s="2">
        <f>SUM(D37:D44)</f>
        <v>1399</v>
      </c>
    </row>
    <row r="37" spans="1:4" ht="12.75">
      <c r="A37" s="31" t="s">
        <v>592</v>
      </c>
      <c r="B37" s="2">
        <f aca="true" t="shared" si="0" ref="B37:B44">SUM(C37:D37)</f>
        <v>1671</v>
      </c>
      <c r="C37" s="2">
        <v>832</v>
      </c>
      <c r="D37" s="2">
        <v>839</v>
      </c>
    </row>
    <row r="38" spans="1:4" ht="12.75">
      <c r="A38" s="31" t="s">
        <v>593</v>
      </c>
      <c r="B38" s="2">
        <f t="shared" si="0"/>
        <v>99</v>
      </c>
      <c r="C38" s="2">
        <v>60</v>
      </c>
      <c r="D38" s="2">
        <v>39</v>
      </c>
    </row>
    <row r="39" spans="1:4" ht="12.75">
      <c r="A39" s="31" t="s">
        <v>594</v>
      </c>
      <c r="B39" s="2">
        <f t="shared" si="0"/>
        <v>904</v>
      </c>
      <c r="C39" s="2">
        <v>505</v>
      </c>
      <c r="D39" s="2">
        <v>399</v>
      </c>
    </row>
    <row r="40" spans="1:4" ht="12.75">
      <c r="A40" s="31" t="s">
        <v>595</v>
      </c>
      <c r="B40" s="2">
        <f t="shared" si="0"/>
        <v>87</v>
      </c>
      <c r="C40" s="2">
        <v>7</v>
      </c>
      <c r="D40" s="2">
        <v>80</v>
      </c>
    </row>
    <row r="41" spans="1:4" ht="12.75">
      <c r="A41" s="31" t="s">
        <v>596</v>
      </c>
      <c r="B41" s="2">
        <f t="shared" si="0"/>
        <v>0</v>
      </c>
      <c r="C41" s="21" t="s">
        <v>293</v>
      </c>
      <c r="D41" s="21" t="s">
        <v>293</v>
      </c>
    </row>
    <row r="42" spans="1:4" ht="12.75">
      <c r="A42" s="31" t="s">
        <v>597</v>
      </c>
      <c r="B42" s="2">
        <f t="shared" si="0"/>
        <v>19</v>
      </c>
      <c r="C42" s="2">
        <v>4</v>
      </c>
      <c r="D42" s="2">
        <v>15</v>
      </c>
    </row>
    <row r="43" spans="1:4" ht="12.75">
      <c r="A43" s="32" t="s">
        <v>598</v>
      </c>
      <c r="B43" s="2">
        <f t="shared" si="0"/>
        <v>9</v>
      </c>
      <c r="C43" s="7">
        <v>6</v>
      </c>
      <c r="D43" s="7">
        <v>3</v>
      </c>
    </row>
    <row r="44" spans="1:4" ht="12.75">
      <c r="A44" s="32" t="s">
        <v>599</v>
      </c>
      <c r="B44" s="2">
        <f t="shared" si="0"/>
        <v>40</v>
      </c>
      <c r="C44" s="7">
        <v>16</v>
      </c>
      <c r="D44" s="7">
        <v>24</v>
      </c>
    </row>
    <row r="45" spans="1:4" ht="12.75">
      <c r="A45" s="33" t="s">
        <v>600</v>
      </c>
      <c r="B45" s="14">
        <v>72</v>
      </c>
      <c r="C45" s="26" t="s">
        <v>293</v>
      </c>
      <c r="D45" s="26" t="s">
        <v>293</v>
      </c>
    </row>
    <row r="47" ht="13.5" customHeight="1">
      <c r="A47" s="34" t="s">
        <v>573</v>
      </c>
    </row>
    <row r="49" ht="12.75">
      <c r="A49" s="13" t="s">
        <v>572</v>
      </c>
    </row>
    <row r="53" spans="1:3" ht="15.75">
      <c r="A53" s="9" t="s">
        <v>605</v>
      </c>
      <c r="C53" s="12"/>
    </row>
    <row r="54" spans="1:3" ht="39.75">
      <c r="A54" s="10"/>
      <c r="B54" s="35" t="s">
        <v>609</v>
      </c>
      <c r="C54" s="35" t="s">
        <v>608</v>
      </c>
    </row>
    <row r="56" spans="1:3" ht="12.75">
      <c r="A56" s="30" t="s">
        <v>606</v>
      </c>
      <c r="B56" s="2">
        <v>2600608</v>
      </c>
      <c r="C56" s="2">
        <v>1048908</v>
      </c>
    </row>
    <row r="57" spans="1:3" ht="12.75">
      <c r="A57" s="30" t="s">
        <v>169</v>
      </c>
      <c r="B57" s="2">
        <v>919</v>
      </c>
      <c r="C57" s="2">
        <v>568</v>
      </c>
    </row>
    <row r="58" spans="1:3" ht="12.75">
      <c r="A58" s="33" t="s">
        <v>607</v>
      </c>
      <c r="B58" s="36">
        <v>2829</v>
      </c>
      <c r="C58" s="36">
        <v>1847</v>
      </c>
    </row>
    <row r="60" ht="18.75">
      <c r="A60" s="34" t="s">
        <v>573</v>
      </c>
    </row>
    <row r="62" ht="12.75">
      <c r="A62" s="13" t="s">
        <v>572</v>
      </c>
    </row>
    <row r="66" ht="33" customHeight="1">
      <c r="A66" s="57" t="s">
        <v>660</v>
      </c>
    </row>
    <row r="67" spans="1:2" ht="18">
      <c r="A67" s="10"/>
      <c r="B67" s="11" t="s">
        <v>675</v>
      </c>
    </row>
    <row r="69" spans="1:5" ht="12.75">
      <c r="A69" s="1" t="s">
        <v>661</v>
      </c>
      <c r="B69" s="21">
        <v>92</v>
      </c>
      <c r="C69" s="2"/>
      <c r="D69" s="2"/>
      <c r="E69" s="2"/>
    </row>
    <row r="70" spans="1:2" ht="12.75">
      <c r="A70" s="1" t="s">
        <v>662</v>
      </c>
      <c r="B70" s="2"/>
    </row>
    <row r="71" spans="1:2" ht="12.75">
      <c r="A71" s="81" t="s">
        <v>14</v>
      </c>
      <c r="B71" s="2">
        <f>SUM(B72:B73)</f>
        <v>100</v>
      </c>
    </row>
    <row r="72" spans="1:2" ht="12.75">
      <c r="A72" s="80" t="s">
        <v>663</v>
      </c>
      <c r="B72" s="2">
        <v>90</v>
      </c>
    </row>
    <row r="73" spans="1:2" ht="12.75">
      <c r="A73" s="80" t="s">
        <v>664</v>
      </c>
      <c r="B73" s="2">
        <v>10</v>
      </c>
    </row>
    <row r="74" spans="1:2" ht="12.75">
      <c r="A74" s="81" t="s">
        <v>665</v>
      </c>
      <c r="B74" s="2">
        <f>SUM(B75:B77)</f>
        <v>100</v>
      </c>
    </row>
    <row r="75" spans="1:5" ht="12.75">
      <c r="A75" s="80" t="s">
        <v>60</v>
      </c>
      <c r="B75" s="7">
        <v>32</v>
      </c>
      <c r="C75" s="2"/>
      <c r="D75" s="2"/>
      <c r="E75" s="2"/>
    </row>
    <row r="76" spans="1:2" ht="12.75">
      <c r="A76" s="80" t="s">
        <v>666</v>
      </c>
      <c r="B76" s="21">
        <v>21</v>
      </c>
    </row>
    <row r="77" spans="1:2" ht="12.75">
      <c r="A77" s="80" t="s">
        <v>667</v>
      </c>
      <c r="B77" s="7">
        <v>47</v>
      </c>
    </row>
    <row r="78" spans="1:2" ht="12.75">
      <c r="A78" s="1" t="s">
        <v>668</v>
      </c>
      <c r="B78" s="2">
        <f>SUM(B79:B82)</f>
        <v>100</v>
      </c>
    </row>
    <row r="79" spans="1:5" ht="12.75">
      <c r="A79" s="80" t="s">
        <v>347</v>
      </c>
      <c r="B79" s="7">
        <v>19</v>
      </c>
      <c r="C79" s="2"/>
      <c r="D79" s="2"/>
      <c r="E79" s="2"/>
    </row>
    <row r="80" spans="1:256" ht="12.75">
      <c r="A80" s="80" t="s">
        <v>346</v>
      </c>
      <c r="B80" s="21">
        <v>22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  <c r="IT80" s="80"/>
      <c r="IU80" s="80"/>
      <c r="IV80" s="80"/>
    </row>
    <row r="81" spans="1:2" ht="12.75">
      <c r="A81" s="80" t="s">
        <v>306</v>
      </c>
      <c r="B81" s="7">
        <v>49</v>
      </c>
    </row>
    <row r="82" spans="1:2" ht="12.75">
      <c r="A82" s="80" t="s">
        <v>362</v>
      </c>
      <c r="B82" s="7">
        <v>10</v>
      </c>
    </row>
    <row r="83" spans="1:2" ht="12.75">
      <c r="A83" s="12" t="s">
        <v>669</v>
      </c>
      <c r="B83" s="26">
        <v>10</v>
      </c>
    </row>
    <row r="85" ht="12.75">
      <c r="A85" s="37" t="s">
        <v>613</v>
      </c>
    </row>
    <row r="87" ht="12.75">
      <c r="A87" s="13" t="s">
        <v>670</v>
      </c>
    </row>
    <row r="91" ht="18.75">
      <c r="A91" s="9" t="s">
        <v>610</v>
      </c>
    </row>
    <row r="92" spans="1:4" ht="27">
      <c r="A92" s="10"/>
      <c r="B92" s="29" t="s">
        <v>554</v>
      </c>
      <c r="C92" s="11" t="s">
        <v>124</v>
      </c>
      <c r="D92" s="8" t="s">
        <v>125</v>
      </c>
    </row>
    <row r="94" ht="12.75">
      <c r="A94" s="1" t="s">
        <v>192</v>
      </c>
    </row>
    <row r="95" spans="1:4" ht="12.75">
      <c r="A95" s="1" t="s">
        <v>193</v>
      </c>
      <c r="B95" s="2">
        <v>2718</v>
      </c>
      <c r="C95" s="2">
        <v>924</v>
      </c>
      <c r="D95" s="2">
        <v>1314</v>
      </c>
    </row>
    <row r="96" spans="1:4" ht="12.75">
      <c r="A96" s="1" t="s">
        <v>194</v>
      </c>
      <c r="B96" s="2">
        <v>2649</v>
      </c>
      <c r="C96" s="2">
        <v>900</v>
      </c>
      <c r="D96" s="2">
        <v>1295</v>
      </c>
    </row>
    <row r="97" spans="1:4" ht="12.75">
      <c r="A97" s="1" t="s">
        <v>195</v>
      </c>
      <c r="B97" s="2">
        <v>69</v>
      </c>
      <c r="C97" s="2">
        <v>24</v>
      </c>
      <c r="D97" s="2">
        <v>19</v>
      </c>
    </row>
    <row r="98" spans="1:4" ht="12.75">
      <c r="A98" s="1" t="s">
        <v>126</v>
      </c>
      <c r="B98" s="2">
        <v>66</v>
      </c>
      <c r="C98" s="2">
        <v>16</v>
      </c>
      <c r="D98" s="2">
        <v>44</v>
      </c>
    </row>
    <row r="99" spans="1:4" ht="12.75">
      <c r="A99" s="1" t="s">
        <v>196</v>
      </c>
      <c r="B99" s="2">
        <v>54915</v>
      </c>
      <c r="C99" s="2">
        <v>17597</v>
      </c>
      <c r="D99" s="2">
        <v>28340</v>
      </c>
    </row>
    <row r="100" spans="1:4" ht="12.75">
      <c r="A100" s="1" t="s">
        <v>29</v>
      </c>
      <c r="B100" s="2"/>
      <c r="C100" s="2"/>
      <c r="D100" s="2"/>
    </row>
    <row r="101" spans="1:4" ht="12.75">
      <c r="A101" s="1" t="s">
        <v>31</v>
      </c>
      <c r="B101" s="2">
        <f>SUM(B102:B103)</f>
        <v>2362</v>
      </c>
      <c r="C101" s="2">
        <f>+C102+C103</f>
        <v>703</v>
      </c>
      <c r="D101" s="2">
        <f>+D102+D103</f>
        <v>797</v>
      </c>
    </row>
    <row r="102" spans="1:4" ht="12.75">
      <c r="A102" s="1" t="s">
        <v>118</v>
      </c>
      <c r="B102" s="2">
        <v>2039</v>
      </c>
      <c r="C102" s="2">
        <v>609</v>
      </c>
      <c r="D102" s="2">
        <v>672</v>
      </c>
    </row>
    <row r="103" spans="1:4" ht="12.75">
      <c r="A103" s="1" t="s">
        <v>119</v>
      </c>
      <c r="B103" s="2">
        <v>323</v>
      </c>
      <c r="C103" s="2">
        <v>94</v>
      </c>
      <c r="D103" s="2">
        <v>125</v>
      </c>
    </row>
    <row r="104" spans="1:4" ht="12.75">
      <c r="A104" s="1" t="s">
        <v>32</v>
      </c>
      <c r="B104" s="2">
        <f>SUM(B105:B106)</f>
        <v>3183</v>
      </c>
      <c r="C104" s="2">
        <f>+C105+C106</f>
        <v>838</v>
      </c>
      <c r="D104" s="2">
        <f>+D105+D106</f>
        <v>2067</v>
      </c>
    </row>
    <row r="105" spans="1:4" ht="12.75">
      <c r="A105" s="1" t="s">
        <v>118</v>
      </c>
      <c r="B105" s="2">
        <v>3106</v>
      </c>
      <c r="C105" s="2">
        <v>821</v>
      </c>
      <c r="D105" s="2">
        <v>2029</v>
      </c>
    </row>
    <row r="106" spans="1:4" ht="12.75">
      <c r="A106" s="1" t="s">
        <v>119</v>
      </c>
      <c r="B106" s="2">
        <v>77</v>
      </c>
      <c r="C106" s="2">
        <v>17</v>
      </c>
      <c r="D106" s="2">
        <v>38</v>
      </c>
    </row>
    <row r="107" spans="1:4" ht="12.75">
      <c r="A107" s="1" t="s">
        <v>33</v>
      </c>
      <c r="B107" s="2">
        <f>SUM(B108:B109)</f>
        <v>7112</v>
      </c>
      <c r="C107" s="2">
        <f>+C108+C109</f>
        <v>2621</v>
      </c>
      <c r="D107" s="2">
        <f>+D108+D109</f>
        <v>3388</v>
      </c>
    </row>
    <row r="108" spans="1:4" ht="12.75">
      <c r="A108" s="1" t="s">
        <v>118</v>
      </c>
      <c r="B108" s="2">
        <v>5987</v>
      </c>
      <c r="C108" s="2">
        <v>2270</v>
      </c>
      <c r="D108" s="2">
        <v>2734</v>
      </c>
    </row>
    <row r="109" spans="1:4" ht="12.75">
      <c r="A109" s="1" t="s">
        <v>119</v>
      </c>
      <c r="B109" s="2">
        <v>1125</v>
      </c>
      <c r="C109" s="2">
        <v>351</v>
      </c>
      <c r="D109" s="2">
        <v>654</v>
      </c>
    </row>
    <row r="110" spans="1:4" ht="12.75">
      <c r="A110" s="1" t="s">
        <v>128</v>
      </c>
      <c r="B110" s="2">
        <f>SUM(B111:B112)</f>
        <v>12658</v>
      </c>
      <c r="C110" s="2">
        <f>+C111+C112</f>
        <v>4191</v>
      </c>
      <c r="D110" s="2">
        <f>+D111+D112</f>
        <v>6350</v>
      </c>
    </row>
    <row r="111" spans="1:4" ht="12.75">
      <c r="A111" s="1" t="s">
        <v>118</v>
      </c>
      <c r="B111" s="2">
        <v>11132</v>
      </c>
      <c r="C111" s="2">
        <v>3716</v>
      </c>
      <c r="D111" s="2">
        <v>5532</v>
      </c>
    </row>
    <row r="112" spans="1:4" ht="12.75">
      <c r="A112" s="1" t="s">
        <v>119</v>
      </c>
      <c r="B112" s="2">
        <v>1526</v>
      </c>
      <c r="C112" s="2">
        <v>475</v>
      </c>
      <c r="D112" s="2">
        <v>818</v>
      </c>
    </row>
    <row r="113" spans="1:4" ht="12.75">
      <c r="A113" s="1" t="s">
        <v>129</v>
      </c>
      <c r="B113" s="2">
        <f>SUM(B114:B117)</f>
        <v>53276</v>
      </c>
      <c r="C113" s="2">
        <f>+C114+C115+C116+C117</f>
        <v>17882</v>
      </c>
      <c r="D113" s="2">
        <f>+D114+D115+D116+D117</f>
        <v>27273</v>
      </c>
    </row>
    <row r="114" spans="1:4" ht="12.75">
      <c r="A114" s="1" t="s">
        <v>38</v>
      </c>
      <c r="B114" s="2">
        <v>14230</v>
      </c>
      <c r="C114" s="2">
        <v>4604</v>
      </c>
      <c r="D114" s="2">
        <v>8098</v>
      </c>
    </row>
    <row r="115" spans="1:4" ht="12.75">
      <c r="A115" s="1" t="s">
        <v>39</v>
      </c>
      <c r="B115" s="2">
        <v>12885</v>
      </c>
      <c r="C115" s="2">
        <v>4527</v>
      </c>
      <c r="D115" s="2">
        <v>6600</v>
      </c>
    </row>
    <row r="116" spans="1:4" ht="12.75">
      <c r="A116" s="1" t="s">
        <v>26</v>
      </c>
      <c r="B116" s="2">
        <v>23163</v>
      </c>
      <c r="C116" s="2">
        <v>7377</v>
      </c>
      <c r="D116" s="2">
        <v>11293</v>
      </c>
    </row>
    <row r="117" spans="1:4" ht="12.75">
      <c r="A117" s="1" t="s">
        <v>27</v>
      </c>
      <c r="B117" s="2">
        <v>2998</v>
      </c>
      <c r="C117" s="2">
        <v>1374</v>
      </c>
      <c r="D117" s="2">
        <v>1282</v>
      </c>
    </row>
    <row r="118" spans="1:4" ht="12.75">
      <c r="A118" s="1" t="s">
        <v>130</v>
      </c>
      <c r="B118" s="2">
        <v>4410</v>
      </c>
      <c r="C118" s="2">
        <v>1089</v>
      </c>
      <c r="D118" s="2">
        <v>2406</v>
      </c>
    </row>
    <row r="119" spans="1:4" ht="12.75">
      <c r="A119" s="1" t="s">
        <v>237</v>
      </c>
      <c r="B119" s="2">
        <v>1086</v>
      </c>
      <c r="C119" s="2">
        <v>244</v>
      </c>
      <c r="D119" s="2">
        <v>657</v>
      </c>
    </row>
    <row r="120" spans="1:4" ht="12.75">
      <c r="A120" s="12" t="s">
        <v>132</v>
      </c>
      <c r="B120" s="14">
        <v>955</v>
      </c>
      <c r="C120" s="14">
        <v>273</v>
      </c>
      <c r="D120" s="14">
        <v>516</v>
      </c>
    </row>
    <row r="122" spans="1:4" ht="12.75">
      <c r="A122" s="37" t="s">
        <v>611</v>
      </c>
      <c r="B122" s="2"/>
      <c r="C122" s="2"/>
      <c r="D122" s="2"/>
    </row>
    <row r="123" ht="18.75">
      <c r="A123" s="34" t="s">
        <v>555</v>
      </c>
    </row>
    <row r="124" spans="2:4" ht="12.75">
      <c r="B124" s="2"/>
      <c r="C124" s="2"/>
      <c r="D124" s="2"/>
    </row>
    <row r="125" ht="12.75">
      <c r="A125" s="13" t="s">
        <v>572</v>
      </c>
    </row>
    <row r="129" ht="18.75">
      <c r="A129" s="9" t="s">
        <v>612</v>
      </c>
    </row>
    <row r="130" spans="1:11" ht="25.5">
      <c r="A130" s="10"/>
      <c r="B130" s="11" t="s">
        <v>14</v>
      </c>
      <c r="C130" s="11" t="s">
        <v>133</v>
      </c>
      <c r="D130" s="8" t="s">
        <v>134</v>
      </c>
      <c r="E130" s="8" t="s">
        <v>135</v>
      </c>
      <c r="F130" s="11" t="s">
        <v>136</v>
      </c>
      <c r="G130" s="11" t="s">
        <v>137</v>
      </c>
      <c r="H130" s="11" t="s">
        <v>138</v>
      </c>
      <c r="I130" s="11" t="s">
        <v>139</v>
      </c>
      <c r="J130" s="11" t="s">
        <v>140</v>
      </c>
      <c r="K130" s="11" t="s">
        <v>232</v>
      </c>
    </row>
    <row r="131" spans="2:11" ht="12.75"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>
      <c r="A132" s="1" t="s">
        <v>196</v>
      </c>
      <c r="B132" s="2">
        <f>+C132+D132+E132+F132+G132+H132+I132+J132+K132</f>
        <v>26185</v>
      </c>
      <c r="C132" s="2">
        <v>6757</v>
      </c>
      <c r="D132" s="2">
        <v>10098</v>
      </c>
      <c r="E132" s="2">
        <v>2336</v>
      </c>
      <c r="F132" s="2">
        <v>3682</v>
      </c>
      <c r="G132" s="2">
        <v>2343</v>
      </c>
      <c r="H132" s="2">
        <v>303</v>
      </c>
      <c r="I132" s="2">
        <v>169</v>
      </c>
      <c r="J132" s="2">
        <v>433</v>
      </c>
      <c r="K132" s="2">
        <v>64</v>
      </c>
    </row>
    <row r="133" spans="1:11" ht="12.75">
      <c r="A133" s="1" t="s">
        <v>29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1" t="s">
        <v>31</v>
      </c>
      <c r="B134" s="2">
        <f aca="true" t="shared" si="1" ref="B134:B150">+C134+D134+E134+F134+G134+H134+I134+J134+K134</f>
        <v>4393</v>
      </c>
      <c r="C134" s="2">
        <f aca="true" t="shared" si="2" ref="C134:K134">+C135+C136</f>
        <v>460</v>
      </c>
      <c r="D134" s="2">
        <f t="shared" si="2"/>
        <v>1743</v>
      </c>
      <c r="E134" s="2">
        <f t="shared" si="2"/>
        <v>330</v>
      </c>
      <c r="F134" s="2">
        <f t="shared" si="2"/>
        <v>981</v>
      </c>
      <c r="G134" s="2">
        <f t="shared" si="2"/>
        <v>550</v>
      </c>
      <c r="H134" s="2">
        <f t="shared" si="2"/>
        <v>159</v>
      </c>
      <c r="I134" s="2">
        <f t="shared" si="2"/>
        <v>26</v>
      </c>
      <c r="J134" s="2">
        <f t="shared" si="2"/>
        <v>144</v>
      </c>
      <c r="K134" s="2">
        <f t="shared" si="2"/>
        <v>0</v>
      </c>
    </row>
    <row r="135" spans="1:11" ht="12.75">
      <c r="A135" s="1" t="s">
        <v>118</v>
      </c>
      <c r="B135" s="2">
        <f t="shared" si="1"/>
        <v>4224</v>
      </c>
      <c r="C135" s="2">
        <v>459</v>
      </c>
      <c r="D135" s="2">
        <v>1732</v>
      </c>
      <c r="E135" s="2">
        <v>301</v>
      </c>
      <c r="F135" s="2">
        <v>936</v>
      </c>
      <c r="G135" s="2">
        <v>503</v>
      </c>
      <c r="H135" s="2">
        <v>150</v>
      </c>
      <c r="I135" s="2">
        <v>0</v>
      </c>
      <c r="J135" s="2">
        <v>143</v>
      </c>
      <c r="K135" s="2">
        <v>0</v>
      </c>
    </row>
    <row r="136" spans="1:11" ht="12.75">
      <c r="A136" s="1" t="s">
        <v>119</v>
      </c>
      <c r="B136" s="2">
        <f t="shared" si="1"/>
        <v>169</v>
      </c>
      <c r="C136" s="2">
        <v>1</v>
      </c>
      <c r="D136" s="2">
        <v>11</v>
      </c>
      <c r="E136" s="2">
        <v>29</v>
      </c>
      <c r="F136" s="2">
        <v>45</v>
      </c>
      <c r="G136" s="2">
        <v>47</v>
      </c>
      <c r="H136" s="2">
        <v>9</v>
      </c>
      <c r="I136" s="2">
        <v>26</v>
      </c>
      <c r="J136" s="2">
        <v>1</v>
      </c>
      <c r="K136" s="2">
        <v>0</v>
      </c>
    </row>
    <row r="137" spans="1:11" ht="12.75">
      <c r="A137" s="1" t="s">
        <v>141</v>
      </c>
      <c r="B137" s="2">
        <f t="shared" si="1"/>
        <v>4565</v>
      </c>
      <c r="C137" s="2">
        <f aca="true" t="shared" si="3" ref="C137:K137">+C138+C139</f>
        <v>2013</v>
      </c>
      <c r="D137" s="2">
        <f t="shared" si="3"/>
        <v>979</v>
      </c>
      <c r="E137" s="2">
        <f t="shared" si="3"/>
        <v>559</v>
      </c>
      <c r="F137" s="2">
        <f t="shared" si="3"/>
        <v>320</v>
      </c>
      <c r="G137" s="2">
        <f t="shared" si="3"/>
        <v>454</v>
      </c>
      <c r="H137" s="2">
        <f t="shared" si="3"/>
        <v>127</v>
      </c>
      <c r="I137" s="2">
        <f t="shared" si="3"/>
        <v>23</v>
      </c>
      <c r="J137" s="2">
        <f t="shared" si="3"/>
        <v>26</v>
      </c>
      <c r="K137" s="2">
        <f t="shared" si="3"/>
        <v>64</v>
      </c>
    </row>
    <row r="138" spans="1:11" ht="12.75">
      <c r="A138" s="1" t="s">
        <v>118</v>
      </c>
      <c r="B138" s="2">
        <f t="shared" si="1"/>
        <v>4390</v>
      </c>
      <c r="C138" s="2">
        <v>2010</v>
      </c>
      <c r="D138" s="2">
        <v>969</v>
      </c>
      <c r="E138" s="2">
        <v>530</v>
      </c>
      <c r="F138" s="2">
        <v>312</v>
      </c>
      <c r="G138" s="2">
        <v>421</v>
      </c>
      <c r="H138" s="2">
        <v>122</v>
      </c>
      <c r="I138" s="2">
        <v>0</v>
      </c>
      <c r="J138" s="2">
        <v>26</v>
      </c>
      <c r="K138" s="2">
        <v>0</v>
      </c>
    </row>
    <row r="139" spans="1:11" ht="12.75">
      <c r="A139" s="1" t="s">
        <v>119</v>
      </c>
      <c r="B139" s="2">
        <f t="shared" si="1"/>
        <v>175</v>
      </c>
      <c r="C139" s="2">
        <v>3</v>
      </c>
      <c r="D139" s="2">
        <v>10</v>
      </c>
      <c r="E139" s="2">
        <v>29</v>
      </c>
      <c r="F139" s="2">
        <v>8</v>
      </c>
      <c r="G139" s="2">
        <v>33</v>
      </c>
      <c r="H139" s="2">
        <v>5</v>
      </c>
      <c r="I139" s="2">
        <v>23</v>
      </c>
      <c r="J139" s="2">
        <v>0</v>
      </c>
      <c r="K139" s="2">
        <v>64</v>
      </c>
    </row>
    <row r="140" spans="1:11" ht="12.75">
      <c r="A140" s="1" t="s">
        <v>128</v>
      </c>
      <c r="B140" s="2">
        <f t="shared" si="1"/>
        <v>8958</v>
      </c>
      <c r="C140" s="2">
        <f aca="true" t="shared" si="4" ref="C140:K140">+C141+C142</f>
        <v>2473</v>
      </c>
      <c r="D140" s="2">
        <f t="shared" si="4"/>
        <v>2722</v>
      </c>
      <c r="E140" s="2">
        <f t="shared" si="4"/>
        <v>889</v>
      </c>
      <c r="F140" s="2">
        <f t="shared" si="4"/>
        <v>1301</v>
      </c>
      <c r="G140" s="2">
        <f t="shared" si="4"/>
        <v>1004</v>
      </c>
      <c r="H140" s="2">
        <f t="shared" si="4"/>
        <v>286</v>
      </c>
      <c r="I140" s="2">
        <f t="shared" si="4"/>
        <v>49</v>
      </c>
      <c r="J140" s="2">
        <f t="shared" si="4"/>
        <v>170</v>
      </c>
      <c r="K140" s="2">
        <f t="shared" si="4"/>
        <v>64</v>
      </c>
    </row>
    <row r="141" spans="1:11" ht="12.75">
      <c r="A141" s="1" t="s">
        <v>118</v>
      </c>
      <c r="B141" s="2">
        <f t="shared" si="1"/>
        <v>8614</v>
      </c>
      <c r="C141" s="2">
        <f aca="true" t="shared" si="5" ref="C141:E142">+C135+C138</f>
        <v>2469</v>
      </c>
      <c r="D141" s="2">
        <f t="shared" si="5"/>
        <v>2701</v>
      </c>
      <c r="E141" s="2">
        <f t="shared" si="5"/>
        <v>831</v>
      </c>
      <c r="F141" s="2">
        <v>1248</v>
      </c>
      <c r="G141" s="2">
        <f aca="true" t="shared" si="6" ref="G141:K142">+G135+G138</f>
        <v>924</v>
      </c>
      <c r="H141" s="2">
        <f t="shared" si="6"/>
        <v>272</v>
      </c>
      <c r="I141" s="2">
        <f t="shared" si="6"/>
        <v>0</v>
      </c>
      <c r="J141" s="2">
        <f t="shared" si="6"/>
        <v>169</v>
      </c>
      <c r="K141" s="2">
        <f t="shared" si="6"/>
        <v>0</v>
      </c>
    </row>
    <row r="142" spans="1:11" ht="12.75">
      <c r="A142" s="1" t="s">
        <v>119</v>
      </c>
      <c r="B142" s="2">
        <f t="shared" si="1"/>
        <v>344</v>
      </c>
      <c r="C142" s="2">
        <f t="shared" si="5"/>
        <v>4</v>
      </c>
      <c r="D142" s="2">
        <f t="shared" si="5"/>
        <v>21</v>
      </c>
      <c r="E142" s="2">
        <f t="shared" si="5"/>
        <v>58</v>
      </c>
      <c r="F142" s="2">
        <v>53</v>
      </c>
      <c r="G142" s="2">
        <f t="shared" si="6"/>
        <v>80</v>
      </c>
      <c r="H142" s="2">
        <f t="shared" si="6"/>
        <v>14</v>
      </c>
      <c r="I142" s="2">
        <f t="shared" si="6"/>
        <v>49</v>
      </c>
      <c r="J142" s="2">
        <f t="shared" si="6"/>
        <v>1</v>
      </c>
      <c r="K142" s="2">
        <f t="shared" si="6"/>
        <v>64</v>
      </c>
    </row>
    <row r="143" spans="1:11" ht="12.75">
      <c r="A143" s="1" t="s">
        <v>129</v>
      </c>
      <c r="B143" s="2">
        <f t="shared" si="1"/>
        <v>20531</v>
      </c>
      <c r="C143" s="2">
        <f aca="true" t="shared" si="7" ref="C143:K143">SUM(C144:C147)</f>
        <v>5413</v>
      </c>
      <c r="D143" s="2">
        <f t="shared" si="7"/>
        <v>8824</v>
      </c>
      <c r="E143" s="2">
        <f t="shared" si="7"/>
        <v>2023</v>
      </c>
      <c r="F143" s="2">
        <v>2702</v>
      </c>
      <c r="G143" s="2">
        <f t="shared" si="7"/>
        <v>1027</v>
      </c>
      <c r="H143" s="2">
        <f t="shared" si="7"/>
        <v>286</v>
      </c>
      <c r="I143" s="2">
        <f t="shared" si="7"/>
        <v>13</v>
      </c>
      <c r="J143" s="2">
        <f t="shared" si="7"/>
        <v>179</v>
      </c>
      <c r="K143" s="2">
        <f t="shared" si="7"/>
        <v>64</v>
      </c>
    </row>
    <row r="144" spans="1:11" ht="12.75">
      <c r="A144" s="1" t="s">
        <v>38</v>
      </c>
      <c r="B144" s="2">
        <f t="shared" si="1"/>
        <v>2600</v>
      </c>
      <c r="C144" s="2">
        <v>875</v>
      </c>
      <c r="D144" s="2">
        <v>920</v>
      </c>
      <c r="E144" s="2">
        <v>442</v>
      </c>
      <c r="F144" s="2">
        <v>221</v>
      </c>
      <c r="G144" s="2">
        <v>26</v>
      </c>
      <c r="H144" s="2">
        <v>5</v>
      </c>
      <c r="I144" s="2">
        <v>2</v>
      </c>
      <c r="J144" s="2">
        <v>75</v>
      </c>
      <c r="K144" s="2">
        <v>34</v>
      </c>
    </row>
    <row r="145" spans="1:11" ht="12.75">
      <c r="A145" s="30" t="s">
        <v>39</v>
      </c>
      <c r="B145" s="2">
        <f t="shared" si="1"/>
        <v>3260</v>
      </c>
      <c r="C145" s="2">
        <v>1077</v>
      </c>
      <c r="D145" s="2">
        <v>1291</v>
      </c>
      <c r="E145" s="2">
        <v>397</v>
      </c>
      <c r="F145" s="2">
        <v>373</v>
      </c>
      <c r="G145" s="2">
        <v>68</v>
      </c>
      <c r="H145" s="2">
        <v>26</v>
      </c>
      <c r="I145" s="2">
        <v>0</v>
      </c>
      <c r="J145" s="2">
        <v>3</v>
      </c>
      <c r="K145" s="2">
        <v>25</v>
      </c>
    </row>
    <row r="146" spans="1:11" ht="12.75">
      <c r="A146" s="1" t="s">
        <v>26</v>
      </c>
      <c r="B146" s="2">
        <f t="shared" si="1"/>
        <v>10908</v>
      </c>
      <c r="C146" s="2">
        <v>2551</v>
      </c>
      <c r="D146" s="2">
        <v>5486</v>
      </c>
      <c r="E146" s="2">
        <v>841</v>
      </c>
      <c r="F146" s="2">
        <v>1212</v>
      </c>
      <c r="G146" s="2">
        <v>523</v>
      </c>
      <c r="H146" s="2">
        <v>202</v>
      </c>
      <c r="I146" s="2">
        <v>4</v>
      </c>
      <c r="J146" s="2">
        <v>84</v>
      </c>
      <c r="K146" s="2">
        <v>5</v>
      </c>
    </row>
    <row r="147" spans="1:11" ht="12.75">
      <c r="A147" s="1" t="s">
        <v>27</v>
      </c>
      <c r="B147" s="2">
        <f t="shared" si="1"/>
        <v>3763</v>
      </c>
      <c r="C147" s="2">
        <v>910</v>
      </c>
      <c r="D147" s="2">
        <v>1127</v>
      </c>
      <c r="E147" s="2">
        <v>343</v>
      </c>
      <c r="F147" s="2">
        <v>896</v>
      </c>
      <c r="G147" s="2">
        <v>410</v>
      </c>
      <c r="H147" s="2">
        <v>53</v>
      </c>
      <c r="I147" s="2">
        <v>7</v>
      </c>
      <c r="J147" s="2">
        <v>17</v>
      </c>
      <c r="K147" s="2">
        <v>0</v>
      </c>
    </row>
    <row r="148" spans="1:11" ht="12.75">
      <c r="A148" s="5" t="s">
        <v>130</v>
      </c>
      <c r="B148" s="2">
        <f t="shared" si="1"/>
        <v>7102</v>
      </c>
      <c r="C148" s="2">
        <v>1344</v>
      </c>
      <c r="D148" s="2">
        <v>2401</v>
      </c>
      <c r="E148" s="2">
        <v>656</v>
      </c>
      <c r="F148" s="2">
        <v>1476</v>
      </c>
      <c r="G148" s="2">
        <v>1042</v>
      </c>
      <c r="H148" s="2">
        <v>70</v>
      </c>
      <c r="I148" s="2">
        <v>14</v>
      </c>
      <c r="J148" s="2">
        <v>99</v>
      </c>
      <c r="K148" s="2">
        <v>0</v>
      </c>
    </row>
    <row r="149" spans="1:11" ht="12.75">
      <c r="A149" s="5" t="s">
        <v>142</v>
      </c>
      <c r="B149" s="2">
        <f t="shared" si="1"/>
        <v>150</v>
      </c>
      <c r="C149" s="2">
        <v>29</v>
      </c>
      <c r="D149" s="2">
        <v>73</v>
      </c>
      <c r="E149" s="2">
        <v>23</v>
      </c>
      <c r="F149" s="2">
        <v>12</v>
      </c>
      <c r="G149" s="2">
        <v>5</v>
      </c>
      <c r="H149" s="2">
        <v>5</v>
      </c>
      <c r="I149" s="2">
        <v>1</v>
      </c>
      <c r="J149" s="2">
        <v>2</v>
      </c>
      <c r="K149" s="2">
        <v>0</v>
      </c>
    </row>
    <row r="150" spans="1:11" ht="12.75">
      <c r="A150" s="12" t="s">
        <v>132</v>
      </c>
      <c r="B150" s="14">
        <f t="shared" si="1"/>
        <v>705</v>
      </c>
      <c r="C150" s="14">
        <v>191</v>
      </c>
      <c r="D150" s="14">
        <v>230</v>
      </c>
      <c r="E150" s="14">
        <v>25</v>
      </c>
      <c r="F150" s="12">
        <v>22</v>
      </c>
      <c r="G150" s="14">
        <v>150</v>
      </c>
      <c r="H150" s="14">
        <v>61</v>
      </c>
      <c r="I150" s="14">
        <v>10</v>
      </c>
      <c r="J150" s="14">
        <v>16</v>
      </c>
      <c r="K150" s="14">
        <v>0</v>
      </c>
    </row>
    <row r="152" ht="12.75">
      <c r="A152" s="37" t="s">
        <v>613</v>
      </c>
    </row>
    <row r="153" ht="12.75">
      <c r="A153" s="37"/>
    </row>
    <row r="154" ht="12.75">
      <c r="A154" s="13" t="s">
        <v>572</v>
      </c>
    </row>
    <row r="158" ht="34.5">
      <c r="A158" s="9" t="s">
        <v>585</v>
      </c>
    </row>
    <row r="159" spans="1:2" ht="18">
      <c r="A159" s="10"/>
      <c r="B159" s="39" t="s">
        <v>614</v>
      </c>
    </row>
    <row r="161" spans="1:2" ht="12.75">
      <c r="A161" s="1" t="s">
        <v>29</v>
      </c>
      <c r="B161" s="2">
        <f>+B162+B163</f>
        <v>8958</v>
      </c>
    </row>
    <row r="162" spans="1:2" ht="12.75">
      <c r="A162" s="1" t="s">
        <v>31</v>
      </c>
      <c r="B162" s="2">
        <v>4393</v>
      </c>
    </row>
    <row r="163" spans="1:2" ht="12.75">
      <c r="A163" s="1" t="s">
        <v>141</v>
      </c>
      <c r="B163" s="2">
        <v>4565</v>
      </c>
    </row>
    <row r="164" spans="1:2" ht="12.75">
      <c r="A164" s="30" t="s">
        <v>434</v>
      </c>
      <c r="B164" s="2"/>
    </row>
    <row r="165" spans="1:2" ht="12.75">
      <c r="A165" s="1" t="s">
        <v>31</v>
      </c>
      <c r="B165" s="2">
        <v>49</v>
      </c>
    </row>
    <row r="166" spans="1:2" ht="12.75">
      <c r="A166" s="1" t="s">
        <v>141</v>
      </c>
      <c r="B166" s="2">
        <v>51</v>
      </c>
    </row>
    <row r="167" spans="1:2" ht="12.75">
      <c r="A167" s="30" t="s">
        <v>435</v>
      </c>
      <c r="B167" s="2"/>
    </row>
    <row r="168" spans="1:2" ht="12.75">
      <c r="A168" s="1" t="s">
        <v>38</v>
      </c>
      <c r="B168" s="2">
        <v>13</v>
      </c>
    </row>
    <row r="169" spans="1:2" ht="12.75">
      <c r="A169" s="1" t="s">
        <v>39</v>
      </c>
      <c r="B169" s="2">
        <v>16</v>
      </c>
    </row>
    <row r="170" spans="1:2" ht="12.75">
      <c r="A170" s="1" t="s">
        <v>26</v>
      </c>
      <c r="B170" s="2">
        <v>53</v>
      </c>
    </row>
    <row r="171" spans="1:2" ht="12.75">
      <c r="A171" s="1" t="s">
        <v>27</v>
      </c>
      <c r="B171" s="2">
        <v>18</v>
      </c>
    </row>
    <row r="172" spans="1:2" ht="12.75">
      <c r="A172" s="30" t="s">
        <v>615</v>
      </c>
      <c r="B172" s="2">
        <v>2600608</v>
      </c>
    </row>
    <row r="173" spans="1:2" ht="12.75">
      <c r="A173" s="12" t="s">
        <v>616</v>
      </c>
      <c r="B173" s="12">
        <v>34</v>
      </c>
    </row>
    <row r="175" spans="1:4" s="20" customFormat="1" ht="12.75" customHeight="1">
      <c r="A175" s="40" t="s">
        <v>618</v>
      </c>
      <c r="B175" s="19"/>
      <c r="C175" s="19"/>
      <c r="D175" s="19"/>
    </row>
    <row r="176" ht="12.75">
      <c r="A176" s="37" t="s">
        <v>553</v>
      </c>
    </row>
    <row r="177" spans="1:4" ht="12.75">
      <c r="A177" s="37"/>
      <c r="B177" s="2"/>
      <c r="C177" s="2"/>
      <c r="D177" s="2"/>
    </row>
    <row r="178" ht="12.75">
      <c r="A178" s="13" t="s">
        <v>572</v>
      </c>
    </row>
    <row r="182" ht="15.75">
      <c r="A182" s="9" t="s">
        <v>197</v>
      </c>
    </row>
    <row r="183" spans="1:2" ht="18">
      <c r="A183" s="10"/>
      <c r="B183" s="39" t="s">
        <v>617</v>
      </c>
    </row>
    <row r="185" spans="1:2" ht="12.75">
      <c r="A185" s="1" t="s">
        <v>82</v>
      </c>
      <c r="B185" s="7">
        <v>1619</v>
      </c>
    </row>
    <row r="186" spans="1:2" ht="12.75">
      <c r="A186" s="1" t="s">
        <v>29</v>
      </c>
      <c r="B186" s="7">
        <f>+B187+B188</f>
        <v>294</v>
      </c>
    </row>
    <row r="187" spans="1:2" ht="12.75">
      <c r="A187" s="1" t="s">
        <v>31</v>
      </c>
      <c r="B187" s="7">
        <v>58</v>
      </c>
    </row>
    <row r="188" spans="1:2" ht="12.75">
      <c r="A188" s="1" t="s">
        <v>198</v>
      </c>
      <c r="B188" s="7">
        <v>236</v>
      </c>
    </row>
    <row r="189" spans="1:2" ht="12.75">
      <c r="A189" s="1" t="s">
        <v>129</v>
      </c>
      <c r="B189" s="7">
        <f>SUM(B190+B191+B192+B193)</f>
        <v>1207</v>
      </c>
    </row>
    <row r="190" spans="1:2" ht="12.75">
      <c r="A190" s="1" t="s">
        <v>38</v>
      </c>
      <c r="B190" s="7">
        <v>128</v>
      </c>
    </row>
    <row r="191" spans="1:2" ht="12.75">
      <c r="A191" s="1" t="s">
        <v>39</v>
      </c>
      <c r="B191" s="7">
        <v>145</v>
      </c>
    </row>
    <row r="192" spans="1:2" ht="12.75">
      <c r="A192" s="1" t="s">
        <v>26</v>
      </c>
      <c r="B192" s="7">
        <v>702</v>
      </c>
    </row>
    <row r="193" spans="1:2" ht="12.75">
      <c r="A193" s="1" t="s">
        <v>27</v>
      </c>
      <c r="B193" s="7">
        <v>232</v>
      </c>
    </row>
    <row r="194" spans="1:2" ht="12.75">
      <c r="A194" s="1" t="s">
        <v>130</v>
      </c>
      <c r="B194" s="7">
        <v>644</v>
      </c>
    </row>
    <row r="195" spans="1:2" ht="12.75">
      <c r="A195" s="1" t="s">
        <v>146</v>
      </c>
      <c r="B195" s="7">
        <v>30</v>
      </c>
    </row>
    <row r="196" spans="1:2" ht="12.75">
      <c r="A196" s="12" t="s">
        <v>132</v>
      </c>
      <c r="B196" s="14">
        <v>25</v>
      </c>
    </row>
    <row r="198" ht="12.75">
      <c r="A198" s="37" t="s">
        <v>613</v>
      </c>
    </row>
    <row r="199" ht="12.75">
      <c r="A199" s="37"/>
    </row>
    <row r="200" ht="12.75">
      <c r="A200" s="13" t="s">
        <v>572</v>
      </c>
    </row>
    <row r="204" ht="15.75">
      <c r="A204" s="9" t="s">
        <v>199</v>
      </c>
    </row>
    <row r="205" spans="1:2" ht="18">
      <c r="A205" s="10"/>
      <c r="B205" s="39" t="s">
        <v>617</v>
      </c>
    </row>
    <row r="207" spans="1:2" ht="12.75">
      <c r="A207" s="1" t="s">
        <v>82</v>
      </c>
      <c r="B207" s="2">
        <v>3409</v>
      </c>
    </row>
    <row r="208" spans="1:2" ht="12.75">
      <c r="A208" s="1" t="s">
        <v>29</v>
      </c>
      <c r="B208" s="2">
        <f>+B209+B210</f>
        <v>504</v>
      </c>
    </row>
    <row r="209" spans="1:2" ht="12.75">
      <c r="A209" s="1" t="s">
        <v>31</v>
      </c>
      <c r="B209" s="2">
        <v>414</v>
      </c>
    </row>
    <row r="210" spans="1:2" ht="12.75">
      <c r="A210" s="1" t="s">
        <v>59</v>
      </c>
      <c r="B210" s="2">
        <v>90</v>
      </c>
    </row>
    <row r="211" spans="1:2" ht="12.75">
      <c r="A211" s="1" t="s">
        <v>129</v>
      </c>
      <c r="B211" s="2">
        <f>SUM(B212+B213+B214+B215)</f>
        <v>2983</v>
      </c>
    </row>
    <row r="212" spans="1:2" ht="12.75">
      <c r="A212" s="1" t="s">
        <v>38</v>
      </c>
      <c r="B212" s="2">
        <v>420</v>
      </c>
    </row>
    <row r="213" spans="1:2" ht="12.75">
      <c r="A213" s="1" t="s">
        <v>39</v>
      </c>
      <c r="B213" s="2">
        <v>543</v>
      </c>
    </row>
    <row r="214" spans="1:2" ht="12.75">
      <c r="A214" s="1" t="s">
        <v>26</v>
      </c>
      <c r="B214" s="2">
        <v>1502</v>
      </c>
    </row>
    <row r="215" spans="1:2" ht="12.75">
      <c r="A215" s="1" t="s">
        <v>27</v>
      </c>
      <c r="B215" s="2">
        <v>518</v>
      </c>
    </row>
    <row r="216" spans="1:2" ht="12.75">
      <c r="A216" s="1" t="s">
        <v>130</v>
      </c>
      <c r="B216" s="2">
        <v>236</v>
      </c>
    </row>
    <row r="217" spans="1:2" ht="12.75">
      <c r="A217" s="1" t="s">
        <v>146</v>
      </c>
      <c r="B217" s="2">
        <v>52</v>
      </c>
    </row>
    <row r="218" spans="1:2" ht="12.75">
      <c r="A218" s="12" t="s">
        <v>132</v>
      </c>
      <c r="B218" s="14">
        <v>35</v>
      </c>
    </row>
    <row r="220" ht="12.75">
      <c r="A220" s="37" t="s">
        <v>613</v>
      </c>
    </row>
    <row r="221" ht="12.75">
      <c r="A221" s="37"/>
    </row>
    <row r="222" ht="12.75">
      <c r="A222" s="13" t="s">
        <v>572</v>
      </c>
    </row>
    <row r="226" ht="15.75">
      <c r="A226" s="9" t="s">
        <v>200</v>
      </c>
    </row>
    <row r="227" spans="1:2" ht="18">
      <c r="A227" s="10"/>
      <c r="B227" s="39" t="s">
        <v>617</v>
      </c>
    </row>
    <row r="229" spans="1:2" ht="12.75">
      <c r="A229" s="1" t="s">
        <v>82</v>
      </c>
      <c r="B229" s="2">
        <v>1180</v>
      </c>
    </row>
    <row r="230" spans="1:2" ht="12.75">
      <c r="A230" s="1" t="s">
        <v>29</v>
      </c>
      <c r="B230" s="2">
        <f>+B231+B232</f>
        <v>294</v>
      </c>
    </row>
    <row r="231" spans="1:2" ht="12.75">
      <c r="A231" s="1" t="s">
        <v>31</v>
      </c>
      <c r="B231" s="2">
        <v>182</v>
      </c>
    </row>
    <row r="232" spans="1:2" ht="12.75">
      <c r="A232" s="1" t="s">
        <v>198</v>
      </c>
      <c r="B232" s="2">
        <v>112</v>
      </c>
    </row>
    <row r="233" spans="1:2" ht="12.75">
      <c r="A233" s="1" t="s">
        <v>129</v>
      </c>
      <c r="B233" s="2">
        <f>SUM(B234+B235+B236+B237)</f>
        <v>1065</v>
      </c>
    </row>
    <row r="234" spans="1:2" ht="12.75">
      <c r="A234" s="1" t="s">
        <v>38</v>
      </c>
      <c r="B234" s="2">
        <v>117</v>
      </c>
    </row>
    <row r="235" spans="1:2" ht="12.75">
      <c r="A235" s="1" t="s">
        <v>39</v>
      </c>
      <c r="B235" s="2">
        <v>251</v>
      </c>
    </row>
    <row r="236" spans="1:2" ht="12.75">
      <c r="A236" s="1" t="s">
        <v>26</v>
      </c>
      <c r="B236" s="2">
        <v>646</v>
      </c>
    </row>
    <row r="237" spans="1:2" ht="12.75">
      <c r="A237" s="1" t="s">
        <v>27</v>
      </c>
      <c r="B237" s="2">
        <v>51</v>
      </c>
    </row>
    <row r="238" spans="1:2" ht="12.75">
      <c r="A238" s="1" t="s">
        <v>130</v>
      </c>
      <c r="B238" s="2">
        <v>115</v>
      </c>
    </row>
    <row r="239" spans="1:2" ht="12.75">
      <c r="A239" s="1" t="s">
        <v>238</v>
      </c>
      <c r="B239" s="2">
        <v>48</v>
      </c>
    </row>
    <row r="240" spans="1:2" ht="12.75">
      <c r="A240" s="12" t="s">
        <v>132</v>
      </c>
      <c r="B240" s="14">
        <v>74</v>
      </c>
    </row>
    <row r="242" ht="12.75">
      <c r="A242" s="37" t="s">
        <v>613</v>
      </c>
    </row>
    <row r="243" ht="12.75">
      <c r="A243" s="37"/>
    </row>
    <row r="244" ht="12.75">
      <c r="A244" s="13" t="s">
        <v>572</v>
      </c>
    </row>
    <row r="248" ht="15.75">
      <c r="A248" s="9" t="s">
        <v>558</v>
      </c>
    </row>
    <row r="249" spans="1:2" ht="18">
      <c r="A249" s="10"/>
      <c r="B249" s="39" t="s">
        <v>617</v>
      </c>
    </row>
    <row r="251" spans="1:2" ht="12.75">
      <c r="A251" s="1" t="s">
        <v>196</v>
      </c>
      <c r="B251" s="2">
        <v>3457</v>
      </c>
    </row>
    <row r="252" spans="1:2" ht="12.75">
      <c r="A252" s="1" t="s">
        <v>29</v>
      </c>
      <c r="B252" s="2"/>
    </row>
    <row r="253" spans="1:2" ht="12.75">
      <c r="A253" s="1" t="s">
        <v>31</v>
      </c>
      <c r="B253" s="2">
        <f>+B254+B255</f>
        <v>335</v>
      </c>
    </row>
    <row r="254" spans="1:2" ht="12.75">
      <c r="A254" s="1" t="s">
        <v>118</v>
      </c>
      <c r="B254" s="2">
        <v>208</v>
      </c>
    </row>
    <row r="255" spans="1:2" ht="12.75">
      <c r="A255" s="1" t="s">
        <v>119</v>
      </c>
      <c r="B255" s="2">
        <v>127</v>
      </c>
    </row>
    <row r="256" spans="1:2" ht="12.75">
      <c r="A256" s="1" t="s">
        <v>141</v>
      </c>
      <c r="B256" s="2">
        <f>+B257+B258</f>
        <v>304</v>
      </c>
    </row>
    <row r="257" spans="1:2" ht="12.75">
      <c r="A257" s="1" t="s">
        <v>118</v>
      </c>
      <c r="B257" s="2">
        <v>206</v>
      </c>
    </row>
    <row r="258" spans="1:2" ht="12.75">
      <c r="A258" s="1" t="s">
        <v>119</v>
      </c>
      <c r="B258" s="2">
        <v>98</v>
      </c>
    </row>
    <row r="259" spans="1:2" ht="12.75">
      <c r="A259" s="1" t="s">
        <v>129</v>
      </c>
      <c r="B259" s="2">
        <f>SUM(B260:B263)</f>
        <v>2921</v>
      </c>
    </row>
    <row r="260" spans="1:2" ht="12.75">
      <c r="A260" s="1" t="s">
        <v>38</v>
      </c>
      <c r="B260" s="2">
        <v>591</v>
      </c>
    </row>
    <row r="261" spans="1:2" ht="12.75">
      <c r="A261" s="1" t="s">
        <v>39</v>
      </c>
      <c r="B261" s="2">
        <v>626</v>
      </c>
    </row>
    <row r="262" spans="1:2" ht="12.75">
      <c r="A262" s="1" t="s">
        <v>26</v>
      </c>
      <c r="B262" s="2">
        <v>1502</v>
      </c>
    </row>
    <row r="263" spans="1:2" ht="12.75">
      <c r="A263" s="1" t="s">
        <v>27</v>
      </c>
      <c r="B263" s="2">
        <v>202</v>
      </c>
    </row>
    <row r="264" spans="1:2" ht="12.75">
      <c r="A264" s="1" t="s">
        <v>130</v>
      </c>
      <c r="B264" s="2">
        <v>536</v>
      </c>
    </row>
    <row r="265" spans="1:2" ht="12.75">
      <c r="A265" s="1" t="s">
        <v>238</v>
      </c>
      <c r="B265" s="2">
        <v>82</v>
      </c>
    </row>
    <row r="266" spans="1:2" ht="12.75">
      <c r="A266" s="12" t="s">
        <v>132</v>
      </c>
      <c r="B266" s="14">
        <v>51</v>
      </c>
    </row>
    <row r="268" ht="12.75">
      <c r="A268" s="37" t="s">
        <v>613</v>
      </c>
    </row>
    <row r="269" ht="12.75">
      <c r="A269" s="37"/>
    </row>
    <row r="270" ht="12.75">
      <c r="A270" s="13" t="s">
        <v>572</v>
      </c>
    </row>
    <row r="274" ht="15.75">
      <c r="A274" s="9" t="s">
        <v>287</v>
      </c>
    </row>
    <row r="275" spans="1:2" ht="18">
      <c r="A275" s="10"/>
      <c r="B275" s="39" t="s">
        <v>617</v>
      </c>
    </row>
    <row r="277" spans="1:2" ht="12.75">
      <c r="A277" s="30" t="s">
        <v>372</v>
      </c>
      <c r="B277" s="1">
        <v>548</v>
      </c>
    </row>
    <row r="278" ht="12.75">
      <c r="A278" s="30" t="s">
        <v>441</v>
      </c>
    </row>
    <row r="279" spans="1:2" ht="12.75">
      <c r="A279" s="31" t="s">
        <v>442</v>
      </c>
      <c r="B279" s="1">
        <f>SUM(B280:B281)</f>
        <v>739</v>
      </c>
    </row>
    <row r="280" spans="1:2" ht="12.75">
      <c r="A280" s="41" t="s">
        <v>306</v>
      </c>
      <c r="B280" s="1">
        <v>190</v>
      </c>
    </row>
    <row r="281" spans="1:2" ht="12.75">
      <c r="A281" s="41" t="s">
        <v>443</v>
      </c>
      <c r="B281" s="1">
        <v>549</v>
      </c>
    </row>
    <row r="282" spans="1:2" ht="12.75">
      <c r="A282" s="31" t="s">
        <v>444</v>
      </c>
      <c r="B282" s="1">
        <f>SUM(B283:B284)</f>
        <v>426</v>
      </c>
    </row>
    <row r="283" spans="1:2" ht="12.75">
      <c r="A283" s="41" t="s">
        <v>306</v>
      </c>
      <c r="B283" s="1">
        <v>179</v>
      </c>
    </row>
    <row r="284" spans="1:2" ht="12.75">
      <c r="A284" s="41" t="s">
        <v>443</v>
      </c>
      <c r="B284" s="1">
        <v>247</v>
      </c>
    </row>
    <row r="285" spans="1:2" ht="12.75">
      <c r="A285" s="31" t="s">
        <v>445</v>
      </c>
      <c r="B285" s="1">
        <f>SUM(B286:B287)</f>
        <v>364</v>
      </c>
    </row>
    <row r="286" spans="1:2" ht="12.75">
      <c r="A286" s="41" t="s">
        <v>306</v>
      </c>
      <c r="B286" s="1">
        <v>185</v>
      </c>
    </row>
    <row r="287" spans="1:2" ht="12.75">
      <c r="A287" s="41" t="s">
        <v>443</v>
      </c>
      <c r="B287" s="1">
        <v>179</v>
      </c>
    </row>
    <row r="288" spans="1:2" ht="12.75">
      <c r="A288" s="31" t="s">
        <v>446</v>
      </c>
      <c r="B288" s="1">
        <v>44</v>
      </c>
    </row>
    <row r="289" ht="12.75">
      <c r="A289" s="30" t="s">
        <v>447</v>
      </c>
    </row>
    <row r="290" spans="1:2" ht="12.75">
      <c r="A290" s="31" t="s">
        <v>82</v>
      </c>
      <c r="B290" s="1">
        <v>884</v>
      </c>
    </row>
    <row r="291" ht="12.75">
      <c r="A291" s="31" t="s">
        <v>37</v>
      </c>
    </row>
    <row r="292" spans="1:2" ht="12.75">
      <c r="A292" s="41" t="s">
        <v>347</v>
      </c>
      <c r="B292" s="1">
        <v>9</v>
      </c>
    </row>
    <row r="293" spans="1:2" ht="12.75">
      <c r="A293" s="41" t="s">
        <v>375</v>
      </c>
      <c r="B293" s="1">
        <v>25</v>
      </c>
    </row>
    <row r="294" spans="1:2" ht="12.75">
      <c r="A294" s="42" t="s">
        <v>376</v>
      </c>
      <c r="B294" s="5">
        <v>585</v>
      </c>
    </row>
    <row r="295" spans="1:2" ht="12.75">
      <c r="A295" s="42" t="s">
        <v>443</v>
      </c>
      <c r="B295" s="5">
        <v>595</v>
      </c>
    </row>
    <row r="296" spans="1:2" ht="12.75">
      <c r="A296" s="33" t="s">
        <v>378</v>
      </c>
      <c r="B296" s="12">
        <v>11</v>
      </c>
    </row>
    <row r="298" ht="12.75">
      <c r="A298" s="37" t="s">
        <v>613</v>
      </c>
    </row>
    <row r="299" ht="12.75">
      <c r="A299" s="37"/>
    </row>
    <row r="300" ht="12.75">
      <c r="A300" s="13" t="s">
        <v>572</v>
      </c>
    </row>
    <row r="304" ht="15.75">
      <c r="A304" s="9" t="s">
        <v>202</v>
      </c>
    </row>
    <row r="305" spans="1:2" ht="18">
      <c r="A305" s="10"/>
      <c r="B305" s="39" t="s">
        <v>617</v>
      </c>
    </row>
    <row r="307" ht="12.75">
      <c r="A307" s="1" t="s">
        <v>79</v>
      </c>
    </row>
    <row r="308" spans="1:2" ht="12.75">
      <c r="A308" s="1" t="s">
        <v>80</v>
      </c>
      <c r="B308" s="1">
        <f>+B309+B310</f>
        <v>207</v>
      </c>
    </row>
    <row r="309" spans="1:2" ht="12.75">
      <c r="A309" s="1" t="s">
        <v>54</v>
      </c>
      <c r="B309" s="1">
        <v>140</v>
      </c>
    </row>
    <row r="310" spans="1:2" ht="12.75">
      <c r="A310" s="1" t="s">
        <v>203</v>
      </c>
      <c r="B310" s="1">
        <v>67</v>
      </c>
    </row>
    <row r="311" spans="1:2" ht="12.75">
      <c r="A311" s="1" t="s">
        <v>246</v>
      </c>
      <c r="B311" s="1">
        <f>+B312+B313</f>
        <v>1015</v>
      </c>
    </row>
    <row r="312" spans="1:2" ht="12.75">
      <c r="A312" s="1" t="s">
        <v>83</v>
      </c>
      <c r="B312" s="1">
        <v>950</v>
      </c>
    </row>
    <row r="313" spans="1:2" ht="12.75">
      <c r="A313" s="1" t="s">
        <v>84</v>
      </c>
      <c r="B313" s="1">
        <v>65</v>
      </c>
    </row>
    <row r="314" ht="12.75">
      <c r="A314" s="1" t="s">
        <v>37</v>
      </c>
    </row>
    <row r="315" spans="1:2" ht="12.75">
      <c r="A315" s="1" t="s">
        <v>204</v>
      </c>
      <c r="B315" s="1">
        <f>SUM(B316:B320)</f>
        <v>1015</v>
      </c>
    </row>
    <row r="316" spans="1:2" ht="12.75">
      <c r="A316" s="1" t="s">
        <v>52</v>
      </c>
      <c r="B316" s="21" t="s">
        <v>293</v>
      </c>
    </row>
    <row r="317" spans="1:2" ht="12.75">
      <c r="A317" s="1" t="s">
        <v>53</v>
      </c>
      <c r="B317" s="1">
        <v>6</v>
      </c>
    </row>
    <row r="318" spans="1:2" ht="12.75">
      <c r="A318" s="1" t="s">
        <v>205</v>
      </c>
      <c r="B318" s="21" t="s">
        <v>293</v>
      </c>
    </row>
    <row r="319" spans="1:2" ht="12.75">
      <c r="A319" s="1" t="s">
        <v>54</v>
      </c>
      <c r="B319" s="21">
        <v>825</v>
      </c>
    </row>
    <row r="320" spans="1:2" ht="12.75">
      <c r="A320" s="1" t="s">
        <v>206</v>
      </c>
      <c r="B320" s="21">
        <v>184</v>
      </c>
    </row>
    <row r="321" spans="1:2" ht="12.75">
      <c r="A321" s="1" t="s">
        <v>207</v>
      </c>
      <c r="B321" s="1">
        <f>+B322+B323</f>
        <v>195</v>
      </c>
    </row>
    <row r="322" spans="1:2" ht="12.75">
      <c r="A322" s="1" t="s">
        <v>54</v>
      </c>
      <c r="B322" s="1">
        <v>158</v>
      </c>
    </row>
    <row r="323" spans="1:2" ht="12.75">
      <c r="A323" s="1" t="s">
        <v>206</v>
      </c>
      <c r="B323" s="1">
        <v>37</v>
      </c>
    </row>
    <row r="324" spans="1:2" ht="12.75">
      <c r="A324" s="12" t="s">
        <v>78</v>
      </c>
      <c r="B324" s="12">
        <v>20</v>
      </c>
    </row>
    <row r="326" ht="12.75">
      <c r="A326" s="37" t="s">
        <v>613</v>
      </c>
    </row>
    <row r="327" ht="12.75">
      <c r="A327" s="37"/>
    </row>
    <row r="328" ht="12.75">
      <c r="A328" s="13" t="s">
        <v>572</v>
      </c>
    </row>
    <row r="332" ht="18.75">
      <c r="A332" s="9" t="s">
        <v>619</v>
      </c>
    </row>
    <row r="333" spans="1:4" ht="38.25">
      <c r="A333" s="10"/>
      <c r="B333" s="29" t="s">
        <v>14</v>
      </c>
      <c r="C333" s="29" t="s">
        <v>300</v>
      </c>
      <c r="D333" s="29" t="s">
        <v>301</v>
      </c>
    </row>
    <row r="334" spans="1:2" ht="18">
      <c r="A334" s="43"/>
      <c r="B334" s="44"/>
    </row>
    <row r="335" spans="1:4" ht="12.75">
      <c r="A335" s="1" t="s">
        <v>29</v>
      </c>
      <c r="B335" s="2"/>
      <c r="C335" s="2"/>
      <c r="D335" s="2"/>
    </row>
    <row r="336" spans="1:4" ht="12.75">
      <c r="A336" s="30" t="s">
        <v>288</v>
      </c>
      <c r="B336" s="2">
        <f aca="true" t="shared" si="8" ref="B336:B348">SUM(C336:D336)</f>
        <v>815</v>
      </c>
      <c r="C336" s="2">
        <f>SUM(C337:C338)</f>
        <v>792</v>
      </c>
      <c r="D336" s="2">
        <f>SUM(D337:D338)</f>
        <v>23</v>
      </c>
    </row>
    <row r="337" spans="1:4" ht="12.75">
      <c r="A337" s="30" t="s">
        <v>295</v>
      </c>
      <c r="B337" s="2">
        <f t="shared" si="8"/>
        <v>258</v>
      </c>
      <c r="C337" s="2">
        <v>255</v>
      </c>
      <c r="D337" s="2">
        <v>3</v>
      </c>
    </row>
    <row r="338" spans="1:4" ht="12.75">
      <c r="A338" s="30" t="s">
        <v>296</v>
      </c>
      <c r="B338" s="2">
        <f t="shared" si="8"/>
        <v>557</v>
      </c>
      <c r="C338" s="21">
        <v>537</v>
      </c>
      <c r="D338" s="21">
        <v>20</v>
      </c>
    </row>
    <row r="339" spans="1:4" ht="12.75">
      <c r="A339" s="30" t="s">
        <v>289</v>
      </c>
      <c r="B339" s="2">
        <f t="shared" si="8"/>
        <v>2865</v>
      </c>
      <c r="C339" s="2">
        <f>SUM(C340:C341)</f>
        <v>2861</v>
      </c>
      <c r="D339" s="2">
        <f>SUM(D340:D341)</f>
        <v>4</v>
      </c>
    </row>
    <row r="340" spans="1:4" ht="12.75">
      <c r="A340" s="30" t="s">
        <v>295</v>
      </c>
      <c r="B340" s="2">
        <f t="shared" si="8"/>
        <v>196</v>
      </c>
      <c r="C340" s="2">
        <v>195</v>
      </c>
      <c r="D340" s="22">
        <v>1</v>
      </c>
    </row>
    <row r="341" spans="1:4" ht="12.75">
      <c r="A341" s="30" t="s">
        <v>296</v>
      </c>
      <c r="B341" s="2">
        <f t="shared" si="8"/>
        <v>2669</v>
      </c>
      <c r="C341" s="21">
        <v>2666</v>
      </c>
      <c r="D341" s="21">
        <v>3</v>
      </c>
    </row>
    <row r="342" spans="1:4" ht="12.75">
      <c r="A342" s="30" t="s">
        <v>297</v>
      </c>
      <c r="B342" s="2">
        <f t="shared" si="8"/>
        <v>7047</v>
      </c>
      <c r="C342" s="2">
        <v>7018</v>
      </c>
      <c r="D342" s="2">
        <v>29</v>
      </c>
    </row>
    <row r="343" spans="1:4" ht="12.75">
      <c r="A343" s="30" t="s">
        <v>298</v>
      </c>
      <c r="B343" s="2">
        <f t="shared" si="8"/>
        <v>6669</v>
      </c>
      <c r="C343" s="2">
        <f>SUM(C344:C347)</f>
        <v>6644</v>
      </c>
      <c r="D343" s="2">
        <f>SUM(D344:D347)</f>
        <v>25</v>
      </c>
    </row>
    <row r="344" spans="1:4" ht="12.75">
      <c r="A344" s="5" t="s">
        <v>38</v>
      </c>
      <c r="B344" s="7">
        <f t="shared" si="8"/>
        <v>1173</v>
      </c>
      <c r="C344" s="22">
        <v>1164</v>
      </c>
      <c r="D344" s="22">
        <v>9</v>
      </c>
    </row>
    <row r="345" spans="1:4" ht="12.75">
      <c r="A345" s="45" t="s">
        <v>39</v>
      </c>
      <c r="B345" s="7">
        <f t="shared" si="8"/>
        <v>319</v>
      </c>
      <c r="C345" s="22">
        <v>319</v>
      </c>
      <c r="D345" s="22" t="s">
        <v>293</v>
      </c>
    </row>
    <row r="346" spans="1:4" ht="12.75">
      <c r="A346" s="45" t="s">
        <v>26</v>
      </c>
      <c r="B346" s="7">
        <f t="shared" si="8"/>
        <v>5074</v>
      </c>
      <c r="C346" s="7">
        <v>5058</v>
      </c>
      <c r="D346" s="22">
        <v>16</v>
      </c>
    </row>
    <row r="347" spans="1:4" ht="12.75">
      <c r="A347" s="45" t="s">
        <v>27</v>
      </c>
      <c r="B347" s="7">
        <f t="shared" si="8"/>
        <v>103</v>
      </c>
      <c r="C347" s="22">
        <v>103</v>
      </c>
      <c r="D347" s="22" t="s">
        <v>293</v>
      </c>
    </row>
    <row r="348" spans="1:4" ht="12.75">
      <c r="A348" s="33" t="s">
        <v>130</v>
      </c>
      <c r="B348" s="14">
        <f t="shared" si="8"/>
        <v>368</v>
      </c>
      <c r="C348" s="14">
        <v>364</v>
      </c>
      <c r="D348" s="14">
        <v>4</v>
      </c>
    </row>
    <row r="349" ht="12.75">
      <c r="B349" s="2"/>
    </row>
    <row r="350" ht="12.75">
      <c r="A350" s="37" t="s">
        <v>613</v>
      </c>
    </row>
    <row r="351" ht="12.75">
      <c r="A351" s="37"/>
    </row>
    <row r="352" spans="1:2" ht="12.75">
      <c r="A352" s="13" t="s">
        <v>572</v>
      </c>
      <c r="B352" s="2"/>
    </row>
    <row r="356" ht="18.75">
      <c r="A356" s="9" t="s">
        <v>620</v>
      </c>
    </row>
    <row r="357" spans="1:5" ht="18">
      <c r="A357" s="10"/>
      <c r="B357" s="29" t="s">
        <v>14</v>
      </c>
      <c r="C357" s="29" t="s">
        <v>136</v>
      </c>
      <c r="D357" s="29" t="s">
        <v>303</v>
      </c>
      <c r="E357" s="29" t="s">
        <v>304</v>
      </c>
    </row>
    <row r="358" spans="1:2" ht="18">
      <c r="A358" s="43"/>
      <c r="B358" s="44"/>
    </row>
    <row r="359" spans="1:5" ht="12.75">
      <c r="A359" s="30" t="s">
        <v>305</v>
      </c>
      <c r="B359" s="2">
        <f aca="true" t="shared" si="9" ref="B359:B402">SUM(C359:E359)</f>
        <v>154</v>
      </c>
      <c r="C359" s="2">
        <f>SUM(C360:C361)</f>
        <v>64</v>
      </c>
      <c r="D359" s="2">
        <f>SUM(D360:D361)</f>
        <v>77</v>
      </c>
      <c r="E359" s="2">
        <f>SUM(E360:E361)</f>
        <v>13</v>
      </c>
    </row>
    <row r="360" spans="1:5" ht="12.75">
      <c r="A360" s="30" t="s">
        <v>43</v>
      </c>
      <c r="B360" s="2">
        <f t="shared" si="9"/>
        <v>49</v>
      </c>
      <c r="C360" s="2">
        <v>23</v>
      </c>
      <c r="D360" s="2">
        <v>26</v>
      </c>
      <c r="E360" s="23" t="s">
        <v>293</v>
      </c>
    </row>
    <row r="361" spans="1:5" ht="12.75">
      <c r="A361" s="30" t="s">
        <v>44</v>
      </c>
      <c r="B361" s="2">
        <f t="shared" si="9"/>
        <v>105</v>
      </c>
      <c r="C361" s="21">
        <v>41</v>
      </c>
      <c r="D361" s="21">
        <v>51</v>
      </c>
      <c r="E361" s="21">
        <v>13</v>
      </c>
    </row>
    <row r="362" spans="1:5" ht="12.75">
      <c r="A362" s="30" t="s">
        <v>306</v>
      </c>
      <c r="B362" s="2">
        <f t="shared" si="9"/>
        <v>27</v>
      </c>
      <c r="C362" s="21">
        <v>10</v>
      </c>
      <c r="D362" s="21">
        <v>10</v>
      </c>
      <c r="E362" s="2">
        <f>SUM(E363:E364)</f>
        <v>7</v>
      </c>
    </row>
    <row r="363" spans="1:5" ht="12.75">
      <c r="A363" s="30" t="s">
        <v>307</v>
      </c>
      <c r="B363" s="2">
        <f t="shared" si="9"/>
        <v>107</v>
      </c>
      <c r="C363" s="2">
        <f>SUM(C364:C365)</f>
        <v>38</v>
      </c>
      <c r="D363" s="2">
        <f>SUM(D364:D365)</f>
        <v>62</v>
      </c>
      <c r="E363" s="2">
        <f>SUM(E364:E365)</f>
        <v>7</v>
      </c>
    </row>
    <row r="364" spans="1:5" ht="12.75">
      <c r="A364" s="30" t="s">
        <v>295</v>
      </c>
      <c r="B364" s="2">
        <f t="shared" si="9"/>
        <v>26</v>
      </c>
      <c r="C364" s="2">
        <v>13</v>
      </c>
      <c r="D364" s="2">
        <v>13</v>
      </c>
      <c r="E364" s="23" t="s">
        <v>293</v>
      </c>
    </row>
    <row r="365" spans="1:5" ht="12.75">
      <c r="A365" s="30" t="s">
        <v>296</v>
      </c>
      <c r="B365" s="2">
        <f t="shared" si="9"/>
        <v>81</v>
      </c>
      <c r="C365" s="2">
        <v>25</v>
      </c>
      <c r="D365" s="2">
        <v>49</v>
      </c>
      <c r="E365" s="2">
        <v>7</v>
      </c>
    </row>
    <row r="366" spans="1:5" ht="12.75">
      <c r="A366" s="30" t="s">
        <v>308</v>
      </c>
      <c r="B366" s="2">
        <f t="shared" si="9"/>
        <v>65</v>
      </c>
      <c r="C366" s="2">
        <f>SUM(C367:C368)</f>
        <v>38</v>
      </c>
      <c r="D366" s="2">
        <f>SUM(D367:D368)</f>
        <v>20</v>
      </c>
      <c r="E366" s="2">
        <f>SUM(E367:E368)</f>
        <v>7</v>
      </c>
    </row>
    <row r="367" spans="1:5" ht="12.75">
      <c r="A367" s="30" t="s">
        <v>295</v>
      </c>
      <c r="B367" s="2">
        <f t="shared" si="9"/>
        <v>21</v>
      </c>
      <c r="C367" s="2">
        <v>13</v>
      </c>
      <c r="D367" s="2">
        <v>8</v>
      </c>
      <c r="E367" s="23" t="s">
        <v>293</v>
      </c>
    </row>
    <row r="368" spans="1:5" ht="12.75">
      <c r="A368" s="30" t="s">
        <v>296</v>
      </c>
      <c r="B368" s="2">
        <f t="shared" si="9"/>
        <v>44</v>
      </c>
      <c r="C368" s="2">
        <v>25</v>
      </c>
      <c r="D368" s="21">
        <v>12</v>
      </c>
      <c r="E368" s="21">
        <v>7</v>
      </c>
    </row>
    <row r="369" spans="1:5" ht="12.75">
      <c r="A369" s="30" t="s">
        <v>309</v>
      </c>
      <c r="B369" s="2">
        <f t="shared" si="9"/>
        <v>63</v>
      </c>
      <c r="C369" s="2">
        <f>SUM(C370:C371)</f>
        <v>38</v>
      </c>
      <c r="D369" s="2">
        <f>SUM(D370:D371)</f>
        <v>18</v>
      </c>
      <c r="E369" s="2">
        <f>SUM(E370:E371)</f>
        <v>7</v>
      </c>
    </row>
    <row r="370" spans="1:5" ht="12.75">
      <c r="A370" s="30" t="s">
        <v>295</v>
      </c>
      <c r="B370" s="2">
        <f t="shared" si="9"/>
        <v>19</v>
      </c>
      <c r="C370" s="2">
        <v>13</v>
      </c>
      <c r="D370" s="2">
        <v>6</v>
      </c>
      <c r="E370" s="23" t="s">
        <v>293</v>
      </c>
    </row>
    <row r="371" spans="1:5" ht="12.75">
      <c r="A371" s="30" t="s">
        <v>296</v>
      </c>
      <c r="B371" s="2">
        <f t="shared" si="9"/>
        <v>44</v>
      </c>
      <c r="C371" s="2">
        <v>25</v>
      </c>
      <c r="D371" s="2">
        <v>12</v>
      </c>
      <c r="E371" s="2">
        <v>7</v>
      </c>
    </row>
    <row r="372" spans="1:5" ht="12.75">
      <c r="A372" s="30" t="s">
        <v>561</v>
      </c>
      <c r="B372" s="2">
        <f t="shared" si="9"/>
        <v>39</v>
      </c>
      <c r="C372" s="2">
        <f>SUM(C373:C374)</f>
        <v>17</v>
      </c>
      <c r="D372" s="2">
        <f>SUM(D373:D374)</f>
        <v>16</v>
      </c>
      <c r="E372" s="2">
        <f>SUM(E373:E374)</f>
        <v>6</v>
      </c>
    </row>
    <row r="373" spans="1:5" ht="12.75">
      <c r="A373" s="30" t="s">
        <v>295</v>
      </c>
      <c r="B373" s="2">
        <f t="shared" si="9"/>
        <v>10</v>
      </c>
      <c r="C373" s="2">
        <v>6</v>
      </c>
      <c r="D373" s="2">
        <v>4</v>
      </c>
      <c r="E373" s="23" t="s">
        <v>293</v>
      </c>
    </row>
    <row r="374" spans="1:5" ht="12.75">
      <c r="A374" s="30" t="s">
        <v>296</v>
      </c>
      <c r="B374" s="2">
        <f t="shared" si="9"/>
        <v>29</v>
      </c>
      <c r="C374" s="2">
        <v>11</v>
      </c>
      <c r="D374" s="2">
        <v>12</v>
      </c>
      <c r="E374" s="2">
        <v>6</v>
      </c>
    </row>
    <row r="375" spans="1:5" ht="12.75">
      <c r="A375" s="30" t="s">
        <v>562</v>
      </c>
      <c r="B375" s="2">
        <f t="shared" si="9"/>
        <v>39</v>
      </c>
      <c r="C375" s="2">
        <f>SUM(C376:C377)</f>
        <v>17</v>
      </c>
      <c r="D375" s="2">
        <f>SUM(D376:D377)</f>
        <v>16</v>
      </c>
      <c r="E375" s="2">
        <f>SUM(E376:E377)</f>
        <v>6</v>
      </c>
    </row>
    <row r="376" spans="1:5" ht="12.75">
      <c r="A376" s="30" t="s">
        <v>295</v>
      </c>
      <c r="B376" s="2">
        <f t="shared" si="9"/>
        <v>10</v>
      </c>
      <c r="C376" s="2">
        <v>6</v>
      </c>
      <c r="D376" s="2">
        <v>4</v>
      </c>
      <c r="E376" s="23" t="s">
        <v>293</v>
      </c>
    </row>
    <row r="377" spans="1:5" ht="12.75">
      <c r="A377" s="30" t="s">
        <v>296</v>
      </c>
      <c r="B377" s="2">
        <f t="shared" si="9"/>
        <v>29</v>
      </c>
      <c r="C377" s="2">
        <v>11</v>
      </c>
      <c r="D377" s="2">
        <v>12</v>
      </c>
      <c r="E377" s="2">
        <v>6</v>
      </c>
    </row>
    <row r="378" spans="1:5" ht="12.75">
      <c r="A378" s="30" t="s">
        <v>563</v>
      </c>
      <c r="B378" s="2">
        <f t="shared" si="9"/>
        <v>30</v>
      </c>
      <c r="C378" s="2">
        <f>SUM(C379:C380)</f>
        <v>10</v>
      </c>
      <c r="D378" s="2">
        <f>SUM(D379:D380)</f>
        <v>15</v>
      </c>
      <c r="E378" s="2">
        <f>SUM(E379:E380)</f>
        <v>5</v>
      </c>
    </row>
    <row r="379" spans="1:5" ht="12.75">
      <c r="A379" s="30" t="s">
        <v>295</v>
      </c>
      <c r="B379" s="2">
        <f t="shared" si="9"/>
        <v>9</v>
      </c>
      <c r="C379" s="2">
        <v>5</v>
      </c>
      <c r="D379" s="2">
        <v>4</v>
      </c>
      <c r="E379" s="23" t="s">
        <v>293</v>
      </c>
    </row>
    <row r="380" spans="1:5" ht="12.75">
      <c r="A380" s="30" t="s">
        <v>296</v>
      </c>
      <c r="B380" s="2">
        <f t="shared" si="9"/>
        <v>21</v>
      </c>
      <c r="C380" s="2">
        <v>5</v>
      </c>
      <c r="D380" s="2">
        <v>11</v>
      </c>
      <c r="E380" s="2">
        <v>5</v>
      </c>
    </row>
    <row r="381" spans="1:5" ht="12.75">
      <c r="A381" s="30" t="s">
        <v>564</v>
      </c>
      <c r="B381" s="2">
        <f t="shared" si="9"/>
        <v>30</v>
      </c>
      <c r="C381" s="2">
        <f>SUM(C382:C383)</f>
        <v>10</v>
      </c>
      <c r="D381" s="2">
        <f>SUM(D382:D383)</f>
        <v>15</v>
      </c>
      <c r="E381" s="2">
        <f>SUM(E382:E383)</f>
        <v>5</v>
      </c>
    </row>
    <row r="382" spans="1:5" ht="12.75">
      <c r="A382" s="30" t="s">
        <v>295</v>
      </c>
      <c r="B382" s="2">
        <f t="shared" si="9"/>
        <v>9</v>
      </c>
      <c r="C382" s="2">
        <v>5</v>
      </c>
      <c r="D382" s="2">
        <v>4</v>
      </c>
      <c r="E382" s="23" t="s">
        <v>293</v>
      </c>
    </row>
    <row r="383" spans="1:5" ht="12.75">
      <c r="A383" s="30" t="s">
        <v>296</v>
      </c>
      <c r="B383" s="2">
        <f t="shared" si="9"/>
        <v>21</v>
      </c>
      <c r="C383" s="2">
        <v>5</v>
      </c>
      <c r="D383" s="2">
        <v>11</v>
      </c>
      <c r="E383" s="2">
        <v>5</v>
      </c>
    </row>
    <row r="384" spans="1:5" ht="12.75">
      <c r="A384" s="30" t="s">
        <v>621</v>
      </c>
      <c r="B384" s="2">
        <f aca="true" t="shared" si="10" ref="B384:B389">SUM(C384:E384)</f>
        <v>27</v>
      </c>
      <c r="C384" s="2">
        <f>SUM(C385:C386)</f>
        <v>10</v>
      </c>
      <c r="D384" s="2">
        <f>SUM(D385:D386)</f>
        <v>12</v>
      </c>
      <c r="E384" s="2">
        <f>SUM(E385:E386)</f>
        <v>5</v>
      </c>
    </row>
    <row r="385" spans="1:5" ht="12.75">
      <c r="A385" s="30" t="s">
        <v>295</v>
      </c>
      <c r="B385" s="2">
        <f t="shared" si="10"/>
        <v>9</v>
      </c>
      <c r="C385" s="2">
        <v>5</v>
      </c>
      <c r="D385" s="2">
        <v>4</v>
      </c>
      <c r="E385" s="23" t="s">
        <v>293</v>
      </c>
    </row>
    <row r="386" spans="1:5" ht="12.75">
      <c r="A386" s="30" t="s">
        <v>296</v>
      </c>
      <c r="B386" s="2">
        <f t="shared" si="10"/>
        <v>18</v>
      </c>
      <c r="C386" s="2">
        <v>5</v>
      </c>
      <c r="D386" s="2">
        <v>8</v>
      </c>
      <c r="E386" s="2">
        <v>5</v>
      </c>
    </row>
    <row r="387" spans="1:5" ht="12.75">
      <c r="A387" s="30" t="s">
        <v>622</v>
      </c>
      <c r="B387" s="2">
        <f t="shared" si="10"/>
        <v>4</v>
      </c>
      <c r="C387" s="2">
        <f>SUM(C388:C389)</f>
        <v>0</v>
      </c>
      <c r="D387" s="2">
        <f>SUM(D388:D389)</f>
        <v>0</v>
      </c>
      <c r="E387" s="2">
        <f>SUM(E388:E389)</f>
        <v>4</v>
      </c>
    </row>
    <row r="388" spans="1:5" ht="12.75">
      <c r="A388" s="30" t="s">
        <v>295</v>
      </c>
      <c r="B388" s="23" t="s">
        <v>293</v>
      </c>
      <c r="C388" s="23" t="s">
        <v>293</v>
      </c>
      <c r="D388" s="23" t="s">
        <v>293</v>
      </c>
      <c r="E388" s="23" t="s">
        <v>293</v>
      </c>
    </row>
    <row r="389" spans="1:5" ht="12.75">
      <c r="A389" s="30" t="s">
        <v>296</v>
      </c>
      <c r="B389" s="2">
        <f t="shared" si="10"/>
        <v>4</v>
      </c>
      <c r="C389" s="23" t="s">
        <v>293</v>
      </c>
      <c r="D389" s="23" t="s">
        <v>293</v>
      </c>
      <c r="E389" s="2">
        <v>4</v>
      </c>
    </row>
    <row r="390" spans="1:5" ht="12.75">
      <c r="A390" s="30" t="s">
        <v>565</v>
      </c>
      <c r="B390" s="2"/>
      <c r="C390" s="21"/>
      <c r="D390" s="21"/>
      <c r="E390" s="21"/>
    </row>
    <row r="391" spans="1:5" ht="12.75">
      <c r="A391" s="30" t="s">
        <v>311</v>
      </c>
      <c r="B391" s="2">
        <f t="shared" si="9"/>
        <v>22</v>
      </c>
      <c r="C391" s="2">
        <f>SUM(C392:C393)</f>
        <v>10</v>
      </c>
      <c r="D391" s="2">
        <f>SUM(D392:D393)</f>
        <v>9</v>
      </c>
      <c r="E391" s="2">
        <f>SUM(E392:E393)</f>
        <v>3</v>
      </c>
    </row>
    <row r="392" spans="1:5" ht="12.75">
      <c r="A392" s="30" t="s">
        <v>295</v>
      </c>
      <c r="B392" s="2">
        <f t="shared" si="9"/>
        <v>6</v>
      </c>
      <c r="C392" s="22">
        <v>4</v>
      </c>
      <c r="D392" s="22">
        <v>2</v>
      </c>
      <c r="E392" s="23" t="s">
        <v>293</v>
      </c>
    </row>
    <row r="393" spans="1:5" ht="12.75">
      <c r="A393" s="30" t="s">
        <v>296</v>
      </c>
      <c r="B393" s="2">
        <f t="shared" si="9"/>
        <v>16</v>
      </c>
      <c r="C393" s="22">
        <v>6</v>
      </c>
      <c r="D393" s="22">
        <v>7</v>
      </c>
      <c r="E393" s="22">
        <v>3</v>
      </c>
    </row>
    <row r="394" spans="1:5" ht="12.75">
      <c r="A394" s="30" t="s">
        <v>312</v>
      </c>
      <c r="B394" s="2">
        <f t="shared" si="9"/>
        <v>46</v>
      </c>
      <c r="C394" s="2">
        <f>SUM(C395:C396)</f>
        <v>21</v>
      </c>
      <c r="D394" s="2">
        <f>SUM(D395:D396)</f>
        <v>20</v>
      </c>
      <c r="E394" s="2">
        <f>SUM(E395:E396)</f>
        <v>5</v>
      </c>
    </row>
    <row r="395" spans="1:5" ht="12.75">
      <c r="A395" s="30" t="s">
        <v>295</v>
      </c>
      <c r="B395" s="2">
        <f t="shared" si="9"/>
        <v>19</v>
      </c>
      <c r="C395" s="22">
        <v>7</v>
      </c>
      <c r="D395" s="22">
        <v>12</v>
      </c>
      <c r="E395" s="23" t="s">
        <v>293</v>
      </c>
    </row>
    <row r="396" spans="1:5" ht="12.75">
      <c r="A396" s="30" t="s">
        <v>296</v>
      </c>
      <c r="B396" s="2">
        <f t="shared" si="9"/>
        <v>27</v>
      </c>
      <c r="C396" s="22">
        <v>14</v>
      </c>
      <c r="D396" s="22">
        <v>8</v>
      </c>
      <c r="E396" s="22">
        <v>5</v>
      </c>
    </row>
    <row r="397" spans="1:5" ht="12.75">
      <c r="A397" s="45" t="s">
        <v>313</v>
      </c>
      <c r="B397" s="7">
        <f t="shared" si="9"/>
        <v>40</v>
      </c>
      <c r="C397" s="7">
        <f>SUM(C398:C399)</f>
        <v>17</v>
      </c>
      <c r="D397" s="7">
        <f>SUM(D398:D399)</f>
        <v>17</v>
      </c>
      <c r="E397" s="7">
        <f>SUM(E398:E399)</f>
        <v>6</v>
      </c>
    </row>
    <row r="398" spans="1:5" ht="12.75">
      <c r="A398" s="45" t="s">
        <v>295</v>
      </c>
      <c r="B398" s="7">
        <f t="shared" si="9"/>
        <v>20</v>
      </c>
      <c r="C398" s="22">
        <v>10</v>
      </c>
      <c r="D398" s="22">
        <v>10</v>
      </c>
      <c r="E398" s="24" t="s">
        <v>293</v>
      </c>
    </row>
    <row r="399" spans="1:5" ht="12.75">
      <c r="A399" s="45" t="s">
        <v>296</v>
      </c>
      <c r="B399" s="7">
        <f t="shared" si="9"/>
        <v>20</v>
      </c>
      <c r="C399" s="7">
        <v>7</v>
      </c>
      <c r="D399" s="7">
        <v>7</v>
      </c>
      <c r="E399" s="7">
        <v>6</v>
      </c>
    </row>
    <row r="400" spans="1:5" ht="12.75">
      <c r="A400" s="45" t="s">
        <v>314</v>
      </c>
      <c r="B400" s="7">
        <f t="shared" si="9"/>
        <v>14</v>
      </c>
      <c r="C400" s="7">
        <f>SUM(C401:C402)</f>
        <v>7</v>
      </c>
      <c r="D400" s="7">
        <f>SUM(D401:D402)</f>
        <v>7</v>
      </c>
      <c r="E400" s="24" t="s">
        <v>293</v>
      </c>
    </row>
    <row r="401" spans="1:5" ht="12.75">
      <c r="A401" s="45" t="s">
        <v>43</v>
      </c>
      <c r="B401" s="7">
        <f t="shared" si="9"/>
        <v>14</v>
      </c>
      <c r="C401" s="7">
        <v>7</v>
      </c>
      <c r="D401" s="7">
        <v>7</v>
      </c>
      <c r="E401" s="24" t="s">
        <v>293</v>
      </c>
    </row>
    <row r="402" spans="1:5" ht="12.75">
      <c r="A402" s="33" t="s">
        <v>44</v>
      </c>
      <c r="B402" s="14">
        <f t="shared" si="9"/>
        <v>0</v>
      </c>
      <c r="C402" s="25" t="s">
        <v>293</v>
      </c>
      <c r="D402" s="25" t="s">
        <v>293</v>
      </c>
      <c r="E402" s="25" t="s">
        <v>293</v>
      </c>
    </row>
    <row r="403" ht="12.75">
      <c r="B403" s="2"/>
    </row>
    <row r="404" ht="12.75">
      <c r="A404" s="37" t="s">
        <v>613</v>
      </c>
    </row>
    <row r="405" ht="12.75">
      <c r="A405" s="37"/>
    </row>
    <row r="406" spans="1:2" ht="12.75">
      <c r="A406" s="13" t="s">
        <v>572</v>
      </c>
      <c r="B406" s="2"/>
    </row>
    <row r="410" spans="1:2" ht="37.5" customHeight="1">
      <c r="A410" s="72" t="s">
        <v>657</v>
      </c>
      <c r="B410" s="57"/>
    </row>
    <row r="411" spans="1:5" ht="18">
      <c r="A411" s="71"/>
      <c r="B411" s="29" t="s">
        <v>14</v>
      </c>
      <c r="C411" s="29" t="s">
        <v>136</v>
      </c>
      <c r="D411" s="29" t="s">
        <v>303</v>
      </c>
      <c r="E411" s="29" t="s">
        <v>304</v>
      </c>
    </row>
    <row r="412" spans="1:2" ht="18">
      <c r="A412" s="43"/>
      <c r="B412" s="44"/>
    </row>
    <row r="413" spans="1:5" ht="12.75">
      <c r="A413" s="30" t="s">
        <v>228</v>
      </c>
      <c r="B413" s="2">
        <f>SUM(C413:E413)</f>
        <v>16</v>
      </c>
      <c r="C413" s="2">
        <v>7</v>
      </c>
      <c r="D413" s="2">
        <v>9</v>
      </c>
      <c r="E413" s="2">
        <v>0</v>
      </c>
    </row>
    <row r="414" spans="1:5" ht="12.75">
      <c r="A414" s="45" t="s">
        <v>229</v>
      </c>
      <c r="B414" s="2">
        <f>SUM(C414:E414)</f>
        <v>26</v>
      </c>
      <c r="C414" s="7">
        <v>9</v>
      </c>
      <c r="D414" s="7">
        <v>10</v>
      </c>
      <c r="E414" s="24">
        <v>7</v>
      </c>
    </row>
    <row r="415" spans="1:256" ht="12.75">
      <c r="A415" s="33" t="s">
        <v>14</v>
      </c>
      <c r="B415" s="14">
        <f>SUM(C415:E415)</f>
        <v>42</v>
      </c>
      <c r="C415" s="14">
        <f>SUM(C413:C414)</f>
        <v>16</v>
      </c>
      <c r="D415" s="14">
        <f>SUM(D413:D414)</f>
        <v>19</v>
      </c>
      <c r="E415" s="14">
        <f>SUM(E413:E414)</f>
        <v>7</v>
      </c>
      <c r="IV415" s="14"/>
    </row>
    <row r="417" ht="12.75">
      <c r="A417" s="37" t="s">
        <v>658</v>
      </c>
    </row>
    <row r="418" ht="12.75">
      <c r="A418" s="37"/>
    </row>
    <row r="419" ht="12.75">
      <c r="A419" s="13" t="s">
        <v>648</v>
      </c>
    </row>
    <row r="423" ht="37.5" customHeight="1">
      <c r="A423" s="57" t="s">
        <v>635</v>
      </c>
    </row>
    <row r="424" spans="1:2" ht="18">
      <c r="A424" s="10"/>
      <c r="B424" s="11" t="s">
        <v>617</v>
      </c>
    </row>
    <row r="426" spans="1:2" ht="12.75">
      <c r="A426" s="1" t="s">
        <v>407</v>
      </c>
      <c r="B426" s="2">
        <v>230500</v>
      </c>
    </row>
    <row r="427" spans="1:2" ht="12.75">
      <c r="A427" s="5" t="s">
        <v>636</v>
      </c>
      <c r="B427" s="22">
        <v>100000</v>
      </c>
    </row>
    <row r="428" spans="1:2" ht="12.75">
      <c r="A428" s="5" t="s">
        <v>637</v>
      </c>
      <c r="B428" s="7">
        <v>12000</v>
      </c>
    </row>
    <row r="429" spans="1:2" ht="12.75">
      <c r="A429" s="12" t="s">
        <v>14</v>
      </c>
      <c r="B429" s="14">
        <f>SUM(B426:B428)</f>
        <v>342500</v>
      </c>
    </row>
    <row r="431" ht="12.75">
      <c r="A431" s="37" t="s">
        <v>613</v>
      </c>
    </row>
    <row r="433" ht="12.75">
      <c r="A433" s="13" t="s">
        <v>648</v>
      </c>
    </row>
    <row r="437" ht="15.75">
      <c r="A437" s="9" t="s">
        <v>324</v>
      </c>
    </row>
    <row r="438" spans="1:2" ht="18">
      <c r="A438" s="10"/>
      <c r="B438" s="39" t="s">
        <v>617</v>
      </c>
    </row>
    <row r="439" spans="1:2" ht="18">
      <c r="A439" s="43"/>
      <c r="B439" s="44"/>
    </row>
    <row r="440" spans="1:2" ht="12.75">
      <c r="A440" s="30" t="s">
        <v>310</v>
      </c>
      <c r="B440" s="2">
        <f>SUM(B441:B442)</f>
        <v>109</v>
      </c>
    </row>
    <row r="441" spans="1:2" ht="12.75">
      <c r="A441" s="31" t="s">
        <v>228</v>
      </c>
      <c r="B441" s="2">
        <v>98</v>
      </c>
    </row>
    <row r="442" spans="1:2" ht="12.75">
      <c r="A442" s="31" t="s">
        <v>229</v>
      </c>
      <c r="B442" s="2">
        <v>11</v>
      </c>
    </row>
    <row r="443" spans="1:2" ht="12.75">
      <c r="A443" s="30" t="s">
        <v>325</v>
      </c>
      <c r="B443" s="2">
        <v>437</v>
      </c>
    </row>
    <row r="444" spans="1:2" ht="12.75">
      <c r="A444" s="30" t="s">
        <v>326</v>
      </c>
      <c r="B444" s="2"/>
    </row>
    <row r="445" spans="1:2" ht="12.75">
      <c r="A445" s="31" t="s">
        <v>327</v>
      </c>
      <c r="B445" s="2">
        <v>2</v>
      </c>
    </row>
    <row r="446" spans="1:2" ht="12.75">
      <c r="A446" s="31" t="s">
        <v>328</v>
      </c>
      <c r="B446" s="2">
        <v>13</v>
      </c>
    </row>
    <row r="447" spans="1:2" ht="12.75">
      <c r="A447" s="31" t="s">
        <v>329</v>
      </c>
      <c r="B447" s="2">
        <v>17</v>
      </c>
    </row>
    <row r="448" spans="1:2" ht="12.75">
      <c r="A448" s="32" t="s">
        <v>330</v>
      </c>
      <c r="B448" s="46">
        <v>27</v>
      </c>
    </row>
    <row r="449" spans="1:2" ht="12.75">
      <c r="A449" s="32" t="s">
        <v>331</v>
      </c>
      <c r="B449" s="24" t="s">
        <v>293</v>
      </c>
    </row>
    <row r="450" spans="1:2" ht="12.75">
      <c r="A450" s="47" t="s">
        <v>45</v>
      </c>
      <c r="B450" s="25">
        <v>17</v>
      </c>
    </row>
    <row r="451" ht="12.75">
      <c r="B451" s="2"/>
    </row>
    <row r="452" ht="12.75">
      <c r="A452" s="37" t="s">
        <v>613</v>
      </c>
    </row>
    <row r="453" ht="12.75">
      <c r="A453" s="37"/>
    </row>
    <row r="454" spans="1:2" ht="12.75">
      <c r="A454" s="13" t="s">
        <v>572</v>
      </c>
      <c r="B454" s="2"/>
    </row>
    <row r="458" ht="18.75">
      <c r="A458" s="9" t="s">
        <v>623</v>
      </c>
    </row>
    <row r="459" spans="1:7" ht="52.5" customHeight="1">
      <c r="A459" s="10"/>
      <c r="B459" s="39" t="s">
        <v>14</v>
      </c>
      <c r="C459" s="39" t="s">
        <v>452</v>
      </c>
      <c r="D459" s="39" t="s">
        <v>457</v>
      </c>
      <c r="E459" s="39" t="s">
        <v>458</v>
      </c>
      <c r="F459" s="29" t="s">
        <v>459</v>
      </c>
      <c r="G459" s="29" t="s">
        <v>460</v>
      </c>
    </row>
    <row r="460" spans="1:7" ht="18">
      <c r="A460" s="43"/>
      <c r="B460" s="44"/>
      <c r="C460" s="44"/>
      <c r="D460" s="44"/>
      <c r="E460" s="44"/>
      <c r="F460" s="44"/>
      <c r="G460" s="44"/>
    </row>
    <row r="461" spans="1:7" ht="12.75">
      <c r="A461" s="30" t="s">
        <v>334</v>
      </c>
      <c r="B461" s="2">
        <f aca="true" t="shared" si="11" ref="B461:B472">SUM(C461:G461)</f>
        <v>817</v>
      </c>
      <c r="C461" s="2">
        <v>26</v>
      </c>
      <c r="D461" s="2">
        <v>352</v>
      </c>
      <c r="E461" s="2">
        <v>13</v>
      </c>
      <c r="F461" s="2">
        <v>209</v>
      </c>
      <c r="G461" s="2">
        <v>217</v>
      </c>
    </row>
    <row r="462" spans="1:7" ht="12.75">
      <c r="A462" s="30" t="s">
        <v>345</v>
      </c>
      <c r="B462" s="2">
        <f t="shared" si="11"/>
        <v>367</v>
      </c>
      <c r="C462" s="2">
        <f>SUM(C463:C465)</f>
        <v>9</v>
      </c>
      <c r="D462" s="2">
        <f>SUM(D463:D465)</f>
        <v>120</v>
      </c>
      <c r="E462" s="2">
        <f>SUM(E463:E465)</f>
        <v>2</v>
      </c>
      <c r="F462" s="2">
        <f>SUM(F463:F465)</f>
        <v>101</v>
      </c>
      <c r="G462" s="2">
        <f>SUM(G463:G465)</f>
        <v>135</v>
      </c>
    </row>
    <row r="463" spans="1:7" ht="12.75">
      <c r="A463" s="31" t="s">
        <v>347</v>
      </c>
      <c r="B463" s="2">
        <f t="shared" si="11"/>
        <v>98</v>
      </c>
      <c r="C463" s="2">
        <v>4</v>
      </c>
      <c r="D463" s="2">
        <v>13</v>
      </c>
      <c r="E463" s="23">
        <v>1</v>
      </c>
      <c r="F463" s="2">
        <v>38</v>
      </c>
      <c r="G463" s="2">
        <v>42</v>
      </c>
    </row>
    <row r="464" spans="1:7" ht="12.75">
      <c r="A464" s="31" t="s">
        <v>346</v>
      </c>
      <c r="B464" s="2">
        <f t="shared" si="11"/>
        <v>105</v>
      </c>
      <c r="C464" s="2">
        <v>2</v>
      </c>
      <c r="D464" s="2">
        <v>36</v>
      </c>
      <c r="E464" s="23">
        <v>0</v>
      </c>
      <c r="F464" s="2">
        <v>29</v>
      </c>
      <c r="G464" s="2">
        <v>38</v>
      </c>
    </row>
    <row r="465" spans="1:7" ht="12.75">
      <c r="A465" s="31" t="s">
        <v>306</v>
      </c>
      <c r="B465" s="2">
        <f t="shared" si="11"/>
        <v>164</v>
      </c>
      <c r="C465" s="2">
        <v>3</v>
      </c>
      <c r="D465" s="2">
        <v>71</v>
      </c>
      <c r="E465" s="23">
        <v>1</v>
      </c>
      <c r="F465" s="2">
        <v>34</v>
      </c>
      <c r="G465" s="2">
        <v>55</v>
      </c>
    </row>
    <row r="466" spans="1:7" ht="12.75">
      <c r="A466" s="30" t="s">
        <v>348</v>
      </c>
      <c r="B466" s="2">
        <v>685</v>
      </c>
      <c r="C466" s="23">
        <v>17</v>
      </c>
      <c r="D466" s="2">
        <v>198</v>
      </c>
      <c r="E466" s="2">
        <v>11</v>
      </c>
      <c r="F466" s="2">
        <v>108</v>
      </c>
      <c r="G466" s="2">
        <v>82</v>
      </c>
    </row>
    <row r="467" spans="1:7" ht="12.75">
      <c r="A467" s="30" t="s">
        <v>349</v>
      </c>
      <c r="B467" s="2">
        <f t="shared" si="11"/>
        <v>817</v>
      </c>
      <c r="C467" s="2">
        <f>SUM(C468:C469)</f>
        <v>26</v>
      </c>
      <c r="D467" s="2">
        <f>SUM(D468:D469)</f>
        <v>352</v>
      </c>
      <c r="E467" s="2">
        <f>SUM(E468:E469)</f>
        <v>13</v>
      </c>
      <c r="F467" s="2">
        <f>SUM(F468:F469)</f>
        <v>209</v>
      </c>
      <c r="G467" s="2">
        <f>SUM(G468:G469)</f>
        <v>217</v>
      </c>
    </row>
    <row r="468" spans="1:7" ht="12.75">
      <c r="A468" s="32" t="s">
        <v>350</v>
      </c>
      <c r="B468" s="7">
        <f t="shared" si="11"/>
        <v>401</v>
      </c>
      <c r="C468" s="7">
        <v>9</v>
      </c>
      <c r="D468" s="7">
        <v>154</v>
      </c>
      <c r="E468" s="7">
        <v>2</v>
      </c>
      <c r="F468" s="7">
        <v>101</v>
      </c>
      <c r="G468" s="7">
        <v>135</v>
      </c>
    </row>
    <row r="469" spans="1:7" ht="12.75">
      <c r="A469" s="32" t="s">
        <v>351</v>
      </c>
      <c r="B469" s="7">
        <f t="shared" si="11"/>
        <v>416</v>
      </c>
      <c r="C469" s="23">
        <v>17</v>
      </c>
      <c r="D469" s="22">
        <v>198</v>
      </c>
      <c r="E469" s="22">
        <v>11</v>
      </c>
      <c r="F469" s="22">
        <v>108</v>
      </c>
      <c r="G469" s="22">
        <v>82</v>
      </c>
    </row>
    <row r="470" spans="1:7" ht="12.75">
      <c r="A470" s="45" t="s">
        <v>352</v>
      </c>
      <c r="B470" s="7">
        <f t="shared" si="11"/>
        <v>64</v>
      </c>
      <c r="C470" s="7">
        <f>SUM(C471:C472)</f>
        <v>0</v>
      </c>
      <c r="D470" s="7">
        <f>SUM(D471:D472)</f>
        <v>20</v>
      </c>
      <c r="E470" s="7">
        <v>0</v>
      </c>
      <c r="F470" s="7">
        <f>SUM(F471:F472)</f>
        <v>12</v>
      </c>
      <c r="G470" s="7">
        <f>SUM(G471:G472)</f>
        <v>32</v>
      </c>
    </row>
    <row r="471" spans="1:7" ht="12.75">
      <c r="A471" s="32" t="s">
        <v>353</v>
      </c>
      <c r="B471" s="7">
        <f t="shared" si="11"/>
        <v>36</v>
      </c>
      <c r="C471" s="7">
        <v>0</v>
      </c>
      <c r="D471" s="7">
        <v>10</v>
      </c>
      <c r="E471" s="24">
        <v>0</v>
      </c>
      <c r="F471" s="7">
        <v>6</v>
      </c>
      <c r="G471" s="7">
        <v>20</v>
      </c>
    </row>
    <row r="472" spans="1:7" ht="12.75">
      <c r="A472" s="47" t="s">
        <v>354</v>
      </c>
      <c r="B472" s="14">
        <f t="shared" si="11"/>
        <v>28</v>
      </c>
      <c r="C472" s="25">
        <v>0</v>
      </c>
      <c r="D472" s="14">
        <v>10</v>
      </c>
      <c r="E472" s="25">
        <v>0</v>
      </c>
      <c r="F472" s="14">
        <v>6</v>
      </c>
      <c r="G472" s="26">
        <v>12</v>
      </c>
    </row>
    <row r="473" spans="2:7" ht="12.75">
      <c r="B473" s="2"/>
      <c r="C473" s="2"/>
      <c r="D473" s="2"/>
      <c r="E473" s="2"/>
      <c r="F473" s="2"/>
      <c r="G473" s="2"/>
    </row>
    <row r="474" ht="12.75">
      <c r="A474" s="37" t="s">
        <v>611</v>
      </c>
    </row>
    <row r="475" ht="12.75">
      <c r="A475" s="37" t="s">
        <v>539</v>
      </c>
    </row>
    <row r="476" ht="12.75">
      <c r="A476" s="37" t="s">
        <v>495</v>
      </c>
    </row>
    <row r="477" ht="12.75">
      <c r="A477" s="37" t="s">
        <v>493</v>
      </c>
    </row>
    <row r="478" ht="12.75">
      <c r="A478" s="37" t="s">
        <v>455</v>
      </c>
    </row>
    <row r="479" ht="12.75">
      <c r="A479" s="37" t="s">
        <v>456</v>
      </c>
    </row>
    <row r="480" ht="12.75">
      <c r="A480" s="37"/>
    </row>
    <row r="481" spans="1:7" ht="12.75">
      <c r="A481" s="13" t="s">
        <v>572</v>
      </c>
      <c r="B481" s="2"/>
      <c r="C481" s="2"/>
      <c r="D481" s="2"/>
      <c r="E481" s="2"/>
      <c r="F481" s="2"/>
      <c r="G481" s="2"/>
    </row>
    <row r="485" ht="15.75">
      <c r="A485" s="9" t="s">
        <v>355</v>
      </c>
    </row>
    <row r="486" spans="1:2" ht="18">
      <c r="A486" s="10"/>
      <c r="B486" s="39" t="s">
        <v>617</v>
      </c>
    </row>
    <row r="487" spans="1:2" ht="18">
      <c r="A487" s="43"/>
      <c r="B487" s="44"/>
    </row>
    <row r="488" spans="1:2" ht="12.75">
      <c r="A488" s="30" t="s">
        <v>29</v>
      </c>
      <c r="B488" s="2">
        <f>+B489+B492</f>
        <v>135</v>
      </c>
    </row>
    <row r="489" spans="1:2" ht="12.75">
      <c r="A489" s="31" t="s">
        <v>357</v>
      </c>
      <c r="B489" s="2">
        <f>SUM(B490:B491)</f>
        <v>84</v>
      </c>
    </row>
    <row r="490" spans="1:2" ht="14.25">
      <c r="A490" s="41" t="s">
        <v>540</v>
      </c>
      <c r="B490" s="2">
        <v>83</v>
      </c>
    </row>
    <row r="491" spans="1:2" ht="12.75">
      <c r="A491" s="41" t="s">
        <v>229</v>
      </c>
      <c r="B491" s="23">
        <v>1</v>
      </c>
    </row>
    <row r="492" spans="1:2" ht="12.75">
      <c r="A492" s="32" t="s">
        <v>358</v>
      </c>
      <c r="B492" s="7">
        <f>SUM(B493:B494)</f>
        <v>51</v>
      </c>
    </row>
    <row r="493" spans="1:2" ht="12.75">
      <c r="A493" s="42" t="s">
        <v>228</v>
      </c>
      <c r="B493" s="24">
        <v>51</v>
      </c>
    </row>
    <row r="494" spans="1:2" ht="12.75">
      <c r="A494" s="42" t="s">
        <v>229</v>
      </c>
      <c r="B494" s="24" t="s">
        <v>293</v>
      </c>
    </row>
    <row r="495" spans="1:2" ht="12.75">
      <c r="A495" s="33" t="s">
        <v>359</v>
      </c>
      <c r="B495" s="14">
        <v>149</v>
      </c>
    </row>
    <row r="496" ht="12.75">
      <c r="B496" s="2"/>
    </row>
    <row r="497" ht="12.75">
      <c r="A497" s="37" t="s">
        <v>611</v>
      </c>
    </row>
    <row r="498" ht="12.75">
      <c r="A498" s="37" t="s">
        <v>542</v>
      </c>
    </row>
    <row r="499" ht="12.75">
      <c r="A499" s="37"/>
    </row>
    <row r="500" spans="1:2" ht="12.75">
      <c r="A500" s="13" t="s">
        <v>572</v>
      </c>
      <c r="B500" s="2"/>
    </row>
    <row r="504" ht="15.75">
      <c r="A504" s="9" t="s">
        <v>363</v>
      </c>
    </row>
    <row r="505" spans="1:2" ht="18">
      <c r="A505" s="10"/>
      <c r="B505" s="39" t="s">
        <v>617</v>
      </c>
    </row>
    <row r="506" spans="1:2" ht="18">
      <c r="A506" s="43"/>
      <c r="B506" s="44"/>
    </row>
    <row r="507" spans="1:2" ht="12.75">
      <c r="A507" s="45" t="s">
        <v>29</v>
      </c>
      <c r="B507" s="7">
        <f>+B508</f>
        <v>867</v>
      </c>
    </row>
    <row r="508" spans="1:2" ht="12.75">
      <c r="A508" s="32" t="s">
        <v>357</v>
      </c>
      <c r="B508" s="7">
        <f>SUM(B509:B510)</f>
        <v>867</v>
      </c>
    </row>
    <row r="509" spans="1:2" ht="12.75">
      <c r="A509" s="42" t="s">
        <v>228</v>
      </c>
      <c r="B509" s="7">
        <v>315</v>
      </c>
    </row>
    <row r="510" spans="1:2" ht="12.75">
      <c r="A510" s="42" t="s">
        <v>229</v>
      </c>
      <c r="B510" s="7">
        <v>552</v>
      </c>
    </row>
    <row r="511" spans="1:2" ht="12.75">
      <c r="A511" s="32" t="s">
        <v>358</v>
      </c>
      <c r="B511" s="24" t="s">
        <v>293</v>
      </c>
    </row>
    <row r="512" spans="1:2" ht="12.75">
      <c r="A512" s="42" t="s">
        <v>228</v>
      </c>
      <c r="B512" s="24" t="s">
        <v>293</v>
      </c>
    </row>
    <row r="513" spans="1:2" ht="12.75">
      <c r="A513" s="42" t="s">
        <v>229</v>
      </c>
      <c r="B513" s="24" t="s">
        <v>293</v>
      </c>
    </row>
    <row r="514" spans="1:2" ht="12.75">
      <c r="A514" s="45" t="s">
        <v>359</v>
      </c>
      <c r="B514" s="24">
        <v>918</v>
      </c>
    </row>
    <row r="515" spans="1:2" ht="12.75">
      <c r="A515" s="33" t="s">
        <v>624</v>
      </c>
      <c r="B515" s="25">
        <v>7</v>
      </c>
    </row>
    <row r="516" ht="12.75">
      <c r="B516" s="2"/>
    </row>
    <row r="517" ht="12.75">
      <c r="A517" s="37" t="s">
        <v>613</v>
      </c>
    </row>
    <row r="518" ht="12.75">
      <c r="A518" s="37"/>
    </row>
    <row r="519" spans="1:2" ht="12.75">
      <c r="A519" s="13" t="s">
        <v>572</v>
      </c>
      <c r="B519" s="2"/>
    </row>
    <row r="523" ht="15.75">
      <c r="A523" s="9" t="s">
        <v>222</v>
      </c>
    </row>
    <row r="524" spans="1:2" ht="18">
      <c r="A524" s="10"/>
      <c r="B524" s="39" t="s">
        <v>617</v>
      </c>
    </row>
    <row r="526" spans="1:2" ht="12.75">
      <c r="A526" s="1" t="s">
        <v>196</v>
      </c>
      <c r="B526" s="2">
        <v>5416</v>
      </c>
    </row>
    <row r="527" spans="1:2" ht="12.75">
      <c r="A527" s="1" t="s">
        <v>29</v>
      </c>
      <c r="B527" s="2"/>
    </row>
    <row r="528" spans="1:2" ht="12.75">
      <c r="A528" s="1" t="s">
        <v>31</v>
      </c>
      <c r="B528" s="2">
        <f>+B529+B530</f>
        <v>5416</v>
      </c>
    </row>
    <row r="529" spans="1:2" ht="12.75">
      <c r="A529" s="1" t="s">
        <v>118</v>
      </c>
      <c r="B529" s="2">
        <v>5304</v>
      </c>
    </row>
    <row r="530" spans="1:2" ht="12.75">
      <c r="A530" s="1" t="s">
        <v>119</v>
      </c>
      <c r="B530" s="2">
        <v>112</v>
      </c>
    </row>
    <row r="531" spans="1:2" ht="12.75">
      <c r="A531" s="1" t="s">
        <v>129</v>
      </c>
      <c r="B531" s="2">
        <f>SUM(B532:B535)</f>
        <v>1593</v>
      </c>
    </row>
    <row r="532" spans="1:2" ht="12.75">
      <c r="A532" s="1" t="s">
        <v>38</v>
      </c>
      <c r="B532" s="2">
        <v>309</v>
      </c>
    </row>
    <row r="533" spans="1:2" ht="12.75">
      <c r="A533" s="1" t="s">
        <v>39</v>
      </c>
      <c r="B533" s="2">
        <v>678</v>
      </c>
    </row>
    <row r="534" spans="1:2" ht="12.75">
      <c r="A534" s="1" t="s">
        <v>26</v>
      </c>
      <c r="B534" s="2">
        <v>606</v>
      </c>
    </row>
    <row r="535" spans="1:2" ht="12.75">
      <c r="A535" s="1" t="s">
        <v>27</v>
      </c>
      <c r="B535" s="24" t="s">
        <v>293</v>
      </c>
    </row>
    <row r="536" spans="1:2" ht="12.75">
      <c r="A536" s="1" t="s">
        <v>130</v>
      </c>
      <c r="B536" s="2">
        <v>3823</v>
      </c>
    </row>
    <row r="537" spans="1:2" ht="12.75">
      <c r="A537" s="12" t="s">
        <v>223</v>
      </c>
      <c r="B537" s="14">
        <v>339</v>
      </c>
    </row>
    <row r="539" ht="12.75">
      <c r="A539" s="37" t="s">
        <v>613</v>
      </c>
    </row>
    <row r="540" ht="12.75">
      <c r="A540" s="37"/>
    </row>
    <row r="541" ht="12.75">
      <c r="A541" s="13" t="s">
        <v>572</v>
      </c>
    </row>
    <row r="545" ht="15.75">
      <c r="A545" s="9" t="s">
        <v>570</v>
      </c>
    </row>
    <row r="546" spans="1:2" ht="18">
      <c r="A546" s="10"/>
      <c r="B546" s="39" t="s">
        <v>617</v>
      </c>
    </row>
    <row r="548" spans="1:2" ht="12.75">
      <c r="A548" s="1" t="s">
        <v>196</v>
      </c>
      <c r="B548" s="2">
        <v>2896</v>
      </c>
    </row>
    <row r="549" spans="1:2" ht="12.75">
      <c r="A549" s="1" t="s">
        <v>29</v>
      </c>
      <c r="B549" s="2"/>
    </row>
    <row r="550" spans="1:2" ht="12.75">
      <c r="A550" s="1" t="s">
        <v>31</v>
      </c>
      <c r="B550" s="2">
        <f>+B551+B552</f>
        <v>623</v>
      </c>
    </row>
    <row r="551" spans="1:2" ht="12.75">
      <c r="A551" s="1" t="s">
        <v>118</v>
      </c>
      <c r="B551" s="2">
        <v>613</v>
      </c>
    </row>
    <row r="552" spans="1:2" ht="12.75">
      <c r="A552" s="1" t="s">
        <v>119</v>
      </c>
      <c r="B552" s="2">
        <v>10</v>
      </c>
    </row>
    <row r="553" spans="1:2" ht="12.75">
      <c r="A553" s="1" t="s">
        <v>141</v>
      </c>
      <c r="B553" s="2">
        <f>+B554+B555</f>
        <v>322</v>
      </c>
    </row>
    <row r="554" spans="1:2" ht="12.75">
      <c r="A554" s="1" t="s">
        <v>118</v>
      </c>
      <c r="B554" s="2">
        <v>313</v>
      </c>
    </row>
    <row r="555" spans="1:2" ht="12.75">
      <c r="A555" s="1" t="s">
        <v>119</v>
      </c>
      <c r="B555" s="2">
        <v>9</v>
      </c>
    </row>
    <row r="556" spans="1:2" ht="12.75">
      <c r="A556" s="1" t="s">
        <v>224</v>
      </c>
      <c r="B556" s="2">
        <f>+B557+B558</f>
        <v>945</v>
      </c>
    </row>
    <row r="557" spans="1:2" ht="12.75">
      <c r="A557" s="1" t="s">
        <v>225</v>
      </c>
      <c r="B557" s="2">
        <v>622</v>
      </c>
    </row>
    <row r="558" spans="1:2" ht="12.75">
      <c r="A558" s="1" t="s">
        <v>226</v>
      </c>
      <c r="B558" s="2">
        <v>323</v>
      </c>
    </row>
    <row r="559" spans="1:2" ht="12.75">
      <c r="A559" s="1" t="s">
        <v>129</v>
      </c>
      <c r="B559" s="2">
        <f>SUM(B560:B563)</f>
        <v>2144</v>
      </c>
    </row>
    <row r="560" spans="1:2" ht="12.75">
      <c r="A560" s="1" t="s">
        <v>38</v>
      </c>
      <c r="B560" s="2">
        <v>99</v>
      </c>
    </row>
    <row r="561" spans="1:2" ht="12.75">
      <c r="A561" s="1" t="s">
        <v>39</v>
      </c>
      <c r="B561" s="2">
        <v>237</v>
      </c>
    </row>
    <row r="562" spans="1:2" ht="12.75">
      <c r="A562" s="1" t="s">
        <v>26</v>
      </c>
      <c r="B562" s="2">
        <v>1037</v>
      </c>
    </row>
    <row r="563" spans="1:2" ht="12.75">
      <c r="A563" s="1" t="s">
        <v>27</v>
      </c>
      <c r="B563" s="2">
        <v>771</v>
      </c>
    </row>
    <row r="564" spans="1:2" ht="12.75">
      <c r="A564" s="1" t="s">
        <v>130</v>
      </c>
      <c r="B564" s="2">
        <v>1359</v>
      </c>
    </row>
    <row r="565" spans="1:2" ht="12.75">
      <c r="A565" s="1" t="s">
        <v>223</v>
      </c>
      <c r="B565" s="2">
        <v>48</v>
      </c>
    </row>
    <row r="566" spans="1:2" ht="12.75">
      <c r="A566" s="12" t="s">
        <v>227</v>
      </c>
      <c r="B566" s="14">
        <v>40</v>
      </c>
    </row>
    <row r="568" ht="12.75">
      <c r="A568" s="37" t="s">
        <v>613</v>
      </c>
    </row>
    <row r="569" ht="12.75">
      <c r="A569" s="37"/>
    </row>
    <row r="570" ht="12.75">
      <c r="A570" s="13" t="s">
        <v>572</v>
      </c>
    </row>
    <row r="574" ht="15.75">
      <c r="A574" s="9" t="s">
        <v>369</v>
      </c>
    </row>
    <row r="575" spans="1:2" ht="18">
      <c r="A575" s="10"/>
      <c r="B575" s="39" t="s">
        <v>617</v>
      </c>
    </row>
    <row r="576" spans="1:2" ht="18">
      <c r="A576" s="43"/>
      <c r="B576" s="44"/>
    </row>
    <row r="577" spans="1:2" ht="12.75">
      <c r="A577" s="30" t="s">
        <v>79</v>
      </c>
      <c r="B577" s="2"/>
    </row>
    <row r="578" spans="1:2" ht="12.75">
      <c r="A578" s="31" t="s">
        <v>372</v>
      </c>
      <c r="B578" s="2">
        <v>162</v>
      </c>
    </row>
    <row r="579" spans="1:2" ht="12.75">
      <c r="A579" s="31" t="s">
        <v>306</v>
      </c>
      <c r="B579" s="2">
        <v>30</v>
      </c>
    </row>
    <row r="580" spans="1:2" ht="12.75">
      <c r="A580" s="31" t="s">
        <v>373</v>
      </c>
      <c r="B580" s="2">
        <v>132</v>
      </c>
    </row>
    <row r="581" spans="1:2" ht="12.75">
      <c r="A581" s="30" t="s">
        <v>374</v>
      </c>
      <c r="B581" s="2">
        <v>316</v>
      </c>
    </row>
    <row r="582" spans="1:2" ht="12.75">
      <c r="A582" s="30" t="s">
        <v>37</v>
      </c>
      <c r="B582" s="2"/>
    </row>
    <row r="583" spans="1:2" ht="12.75">
      <c r="A583" s="31" t="s">
        <v>375</v>
      </c>
      <c r="B583" s="2">
        <v>21</v>
      </c>
    </row>
    <row r="584" spans="1:2" ht="12.75">
      <c r="A584" s="31" t="s">
        <v>376</v>
      </c>
      <c r="B584" s="2">
        <v>241</v>
      </c>
    </row>
    <row r="585" spans="1:2" ht="12.75">
      <c r="A585" s="32" t="s">
        <v>377</v>
      </c>
      <c r="B585" s="24">
        <v>32</v>
      </c>
    </row>
    <row r="586" spans="1:2" ht="12.75">
      <c r="A586" s="33" t="s">
        <v>378</v>
      </c>
      <c r="B586" s="25">
        <v>44</v>
      </c>
    </row>
    <row r="587" ht="12.75">
      <c r="B587" s="2"/>
    </row>
    <row r="588" ht="12.75">
      <c r="A588" s="37" t="s">
        <v>613</v>
      </c>
    </row>
    <row r="589" ht="12.75">
      <c r="A589" s="37"/>
    </row>
    <row r="590" spans="1:2" ht="12.75">
      <c r="A590" s="13" t="s">
        <v>572</v>
      </c>
      <c r="B590" s="2"/>
    </row>
    <row r="594" ht="15.75">
      <c r="A594" s="9" t="s">
        <v>383</v>
      </c>
    </row>
    <row r="595" spans="1:2" ht="18">
      <c r="A595" s="10"/>
      <c r="B595" s="39" t="s">
        <v>617</v>
      </c>
    </row>
    <row r="596" spans="1:2" ht="18">
      <c r="A596" s="43"/>
      <c r="B596" s="44"/>
    </row>
    <row r="597" spans="1:2" ht="12.75">
      <c r="A597" s="30" t="s">
        <v>79</v>
      </c>
      <c r="B597" s="2"/>
    </row>
    <row r="598" spans="1:2" ht="12.75">
      <c r="A598" s="31" t="s">
        <v>372</v>
      </c>
      <c r="B598" s="2">
        <v>23</v>
      </c>
    </row>
    <row r="599" spans="1:2" ht="12.75">
      <c r="A599" s="31" t="s">
        <v>306</v>
      </c>
      <c r="B599" s="2">
        <v>16</v>
      </c>
    </row>
    <row r="600" spans="1:2" ht="12.75">
      <c r="A600" s="31" t="s">
        <v>373</v>
      </c>
      <c r="B600" s="2">
        <v>7</v>
      </c>
    </row>
    <row r="601" spans="1:2" ht="12.75">
      <c r="A601" s="30" t="s">
        <v>374</v>
      </c>
      <c r="B601" s="2">
        <v>57</v>
      </c>
    </row>
    <row r="602" spans="1:2" ht="12.75">
      <c r="A602" s="30" t="s">
        <v>37</v>
      </c>
      <c r="B602" s="2">
        <f>+B603+B606</f>
        <v>66</v>
      </c>
    </row>
    <row r="603" spans="1:2" ht="12.75">
      <c r="A603" s="31" t="s">
        <v>384</v>
      </c>
      <c r="B603" s="2">
        <f>SUM(B604:B605)</f>
        <v>56</v>
      </c>
    </row>
    <row r="604" spans="1:2" ht="12.75">
      <c r="A604" s="41" t="s">
        <v>306</v>
      </c>
      <c r="B604" s="2">
        <v>46</v>
      </c>
    </row>
    <row r="605" spans="1:2" ht="12.75">
      <c r="A605" s="41" t="s">
        <v>362</v>
      </c>
      <c r="B605" s="2">
        <v>10</v>
      </c>
    </row>
    <row r="606" spans="1:2" ht="12.75">
      <c r="A606" s="31" t="s">
        <v>385</v>
      </c>
      <c r="B606" s="2">
        <f>SUM(B607:B608)</f>
        <v>10</v>
      </c>
    </row>
    <row r="607" spans="1:2" ht="12.75">
      <c r="A607" s="41" t="s">
        <v>306</v>
      </c>
      <c r="B607" s="2">
        <v>4</v>
      </c>
    </row>
    <row r="608" spans="1:2" ht="12.75">
      <c r="A608" s="41" t="s">
        <v>362</v>
      </c>
      <c r="B608" s="2">
        <v>6</v>
      </c>
    </row>
    <row r="609" spans="1:2" ht="12.75">
      <c r="A609" s="30" t="s">
        <v>386</v>
      </c>
      <c r="B609" s="2">
        <f>SUM(B610:B612)</f>
        <v>52</v>
      </c>
    </row>
    <row r="610" spans="1:2" ht="12.75">
      <c r="A610" s="31" t="s">
        <v>347</v>
      </c>
      <c r="B610" s="24" t="s">
        <v>293</v>
      </c>
    </row>
    <row r="611" spans="1:2" ht="12.75">
      <c r="A611" s="31" t="s">
        <v>375</v>
      </c>
      <c r="B611" s="24">
        <v>1</v>
      </c>
    </row>
    <row r="612" spans="1:2" ht="12.75">
      <c r="A612" s="31" t="s">
        <v>376</v>
      </c>
      <c r="B612" s="7">
        <v>51</v>
      </c>
    </row>
    <row r="613" spans="1:2" ht="12.75">
      <c r="A613" s="33" t="s">
        <v>78</v>
      </c>
      <c r="B613" s="25">
        <v>44</v>
      </c>
    </row>
    <row r="614" ht="12.75">
      <c r="B614" s="2"/>
    </row>
    <row r="615" ht="12.75">
      <c r="A615" s="37" t="s">
        <v>613</v>
      </c>
    </row>
    <row r="616" ht="12.75">
      <c r="A616" s="37"/>
    </row>
    <row r="617" spans="1:2" ht="12.75">
      <c r="A617" s="13" t="s">
        <v>572</v>
      </c>
      <c r="B617" s="2"/>
    </row>
    <row r="621" ht="18.75">
      <c r="A621" s="9" t="s">
        <v>626</v>
      </c>
    </row>
    <row r="622" spans="1:3" ht="18">
      <c r="A622" s="10"/>
      <c r="B622" s="39" t="s">
        <v>571</v>
      </c>
      <c r="C622" s="39" t="s">
        <v>481</v>
      </c>
    </row>
    <row r="623" spans="1:3" ht="18">
      <c r="A623" s="43"/>
      <c r="B623" s="44"/>
      <c r="C623" s="44"/>
    </row>
    <row r="624" spans="1:3" ht="12.75">
      <c r="A624" s="48" t="s">
        <v>389</v>
      </c>
      <c r="B624" s="2"/>
      <c r="C624" s="2"/>
    </row>
    <row r="625" spans="1:3" ht="12.75">
      <c r="A625" s="31" t="s">
        <v>30</v>
      </c>
      <c r="B625" s="2">
        <v>23</v>
      </c>
      <c r="C625" s="24" t="s">
        <v>293</v>
      </c>
    </row>
    <row r="626" spans="1:3" ht="12.75">
      <c r="A626" s="31" t="s">
        <v>306</v>
      </c>
      <c r="B626" s="2">
        <v>19</v>
      </c>
      <c r="C626" s="2">
        <v>2</v>
      </c>
    </row>
    <row r="627" spans="1:3" ht="12.75">
      <c r="A627" s="31" t="s">
        <v>396</v>
      </c>
      <c r="B627" s="2">
        <v>4</v>
      </c>
      <c r="C627" s="2">
        <v>2</v>
      </c>
    </row>
    <row r="628" spans="1:3" ht="12.75">
      <c r="A628" s="48" t="s">
        <v>390</v>
      </c>
      <c r="B628" s="2"/>
      <c r="C628" s="2"/>
    </row>
    <row r="629" spans="1:3" ht="12.75">
      <c r="A629" s="31" t="s">
        <v>30</v>
      </c>
      <c r="B629" s="2">
        <v>16</v>
      </c>
      <c r="C629" s="24" t="s">
        <v>293</v>
      </c>
    </row>
    <row r="630" spans="1:3" ht="12.75">
      <c r="A630" s="31" t="s">
        <v>306</v>
      </c>
      <c r="B630" s="2">
        <v>15</v>
      </c>
      <c r="C630" s="2">
        <v>1</v>
      </c>
    </row>
    <row r="631" spans="1:3" ht="12.75">
      <c r="A631" s="32" t="s">
        <v>396</v>
      </c>
      <c r="B631" s="7">
        <v>1</v>
      </c>
      <c r="C631" s="24" t="s">
        <v>293</v>
      </c>
    </row>
    <row r="632" spans="1:3" ht="12.75">
      <c r="A632" s="48" t="s">
        <v>391</v>
      </c>
      <c r="B632" s="7"/>
      <c r="C632" s="7"/>
    </row>
    <row r="633" spans="1:3" ht="12.75">
      <c r="A633" s="31" t="s">
        <v>30</v>
      </c>
      <c r="B633" s="7">
        <v>17</v>
      </c>
      <c r="C633" s="24" t="s">
        <v>293</v>
      </c>
    </row>
    <row r="634" spans="1:3" ht="12.75">
      <c r="A634" s="32" t="s">
        <v>306</v>
      </c>
      <c r="B634" s="7">
        <v>16</v>
      </c>
      <c r="C634" s="2">
        <v>1</v>
      </c>
    </row>
    <row r="635" spans="1:3" ht="12.75">
      <c r="A635" s="32" t="s">
        <v>396</v>
      </c>
      <c r="B635" s="7">
        <v>1</v>
      </c>
      <c r="C635" s="24" t="s">
        <v>293</v>
      </c>
    </row>
    <row r="636" spans="1:3" ht="12.75">
      <c r="A636" s="48" t="s">
        <v>392</v>
      </c>
      <c r="B636" s="24"/>
      <c r="C636" s="24"/>
    </row>
    <row r="637" spans="1:3" ht="12.75">
      <c r="A637" s="31" t="s">
        <v>30</v>
      </c>
      <c r="B637" s="7">
        <v>12</v>
      </c>
      <c r="C637" s="24" t="s">
        <v>293</v>
      </c>
    </row>
    <row r="638" spans="1:3" ht="12.75">
      <c r="A638" s="32" t="s">
        <v>306</v>
      </c>
      <c r="B638" s="7">
        <v>12</v>
      </c>
      <c r="C638" s="24" t="s">
        <v>293</v>
      </c>
    </row>
    <row r="639" spans="1:3" ht="12.75">
      <c r="A639" s="32" t="s">
        <v>396</v>
      </c>
      <c r="B639" s="24" t="s">
        <v>293</v>
      </c>
      <c r="C639" s="24" t="s">
        <v>293</v>
      </c>
    </row>
    <row r="640" spans="1:3" ht="12.75">
      <c r="A640" s="48" t="s">
        <v>393</v>
      </c>
      <c r="B640" s="24"/>
      <c r="C640" s="24"/>
    </row>
    <row r="641" spans="1:3" ht="12.75">
      <c r="A641" s="31" t="s">
        <v>30</v>
      </c>
      <c r="B641" s="7">
        <v>12</v>
      </c>
      <c r="C641" s="24" t="s">
        <v>293</v>
      </c>
    </row>
    <row r="642" spans="1:3" ht="12.75">
      <c r="A642" s="32" t="s">
        <v>306</v>
      </c>
      <c r="B642" s="24">
        <v>12</v>
      </c>
      <c r="C642" s="24" t="s">
        <v>293</v>
      </c>
    </row>
    <row r="643" spans="1:3" ht="12.75">
      <c r="A643" s="32" t="s">
        <v>396</v>
      </c>
      <c r="B643" s="24" t="s">
        <v>293</v>
      </c>
      <c r="C643" s="24" t="s">
        <v>293</v>
      </c>
    </row>
    <row r="644" spans="1:3" ht="12.75">
      <c r="A644" s="33" t="s">
        <v>273</v>
      </c>
      <c r="B644" s="25">
        <v>80</v>
      </c>
      <c r="C644" s="25" t="s">
        <v>293</v>
      </c>
    </row>
    <row r="645" spans="2:3" ht="12.75">
      <c r="B645" s="2"/>
      <c r="C645" s="2"/>
    </row>
    <row r="646" ht="12.75">
      <c r="A646" s="37" t="s">
        <v>613</v>
      </c>
    </row>
    <row r="647" ht="12.75">
      <c r="A647" s="37" t="s">
        <v>529</v>
      </c>
    </row>
    <row r="648" ht="12.75">
      <c r="A648" s="37"/>
    </row>
    <row r="649" spans="1:3" ht="12.75">
      <c r="A649" s="13" t="s">
        <v>572</v>
      </c>
      <c r="B649" s="2"/>
      <c r="C649" s="2"/>
    </row>
    <row r="653" ht="15.75">
      <c r="A653" s="9" t="s">
        <v>398</v>
      </c>
    </row>
    <row r="654" spans="1:2" ht="18">
      <c r="A654" s="10"/>
      <c r="B654" s="39" t="s">
        <v>617</v>
      </c>
    </row>
    <row r="655" spans="1:2" ht="18">
      <c r="A655" s="43"/>
      <c r="B655" s="44"/>
    </row>
    <row r="656" spans="1:2" ht="12.75">
      <c r="A656" s="30" t="s">
        <v>79</v>
      </c>
      <c r="B656" s="2"/>
    </row>
    <row r="657" spans="1:2" ht="12.75">
      <c r="A657" s="31" t="s">
        <v>397</v>
      </c>
      <c r="B657" s="2"/>
    </row>
    <row r="658" spans="1:2" ht="12.75">
      <c r="A658" s="41" t="s">
        <v>399</v>
      </c>
      <c r="B658" s="2">
        <v>111</v>
      </c>
    </row>
    <row r="659" spans="1:2" ht="12.75">
      <c r="A659" s="41" t="s">
        <v>402</v>
      </c>
      <c r="B659" s="2">
        <v>27</v>
      </c>
    </row>
    <row r="660" spans="1:2" ht="12.75">
      <c r="A660" s="41" t="s">
        <v>400</v>
      </c>
      <c r="B660" s="2">
        <v>84</v>
      </c>
    </row>
    <row r="661" spans="1:2" ht="12.75">
      <c r="A661" s="31" t="s">
        <v>374</v>
      </c>
      <c r="B661" s="2">
        <v>615</v>
      </c>
    </row>
    <row r="662" spans="1:2" ht="12.75">
      <c r="A662" s="30" t="s">
        <v>403</v>
      </c>
      <c r="B662" s="2"/>
    </row>
    <row r="663" spans="1:2" ht="12.75">
      <c r="A663" s="31" t="s">
        <v>375</v>
      </c>
      <c r="B663" s="24">
        <v>2</v>
      </c>
    </row>
    <row r="664" spans="1:2" ht="12.75">
      <c r="A664" s="31" t="s">
        <v>376</v>
      </c>
      <c r="B664" s="2">
        <v>54</v>
      </c>
    </row>
    <row r="665" spans="1:2" ht="12.75">
      <c r="A665" s="31" t="s">
        <v>377</v>
      </c>
      <c r="B665" s="2">
        <v>39</v>
      </c>
    </row>
    <row r="666" spans="1:2" ht="12.75">
      <c r="A666" s="33" t="s">
        <v>378</v>
      </c>
      <c r="B666" s="14">
        <v>16</v>
      </c>
    </row>
    <row r="667" ht="12.75">
      <c r="B667" s="2"/>
    </row>
    <row r="668" ht="12.75">
      <c r="A668" s="37" t="s">
        <v>613</v>
      </c>
    </row>
    <row r="669" ht="12.75">
      <c r="A669" s="37"/>
    </row>
    <row r="670" spans="1:2" ht="12.75">
      <c r="A670" s="13" t="s">
        <v>572</v>
      </c>
      <c r="B670" s="2"/>
    </row>
    <row r="674" ht="15.75">
      <c r="A674" s="9" t="s">
        <v>404</v>
      </c>
    </row>
    <row r="675" spans="1:2" ht="18">
      <c r="A675" s="10"/>
      <c r="B675" s="39" t="s">
        <v>617</v>
      </c>
    </row>
    <row r="676" spans="1:2" ht="18">
      <c r="A676" s="43"/>
      <c r="B676" s="44"/>
    </row>
    <row r="677" spans="1:2" ht="12.75">
      <c r="A677" s="30" t="s">
        <v>79</v>
      </c>
      <c r="B677" s="2"/>
    </row>
    <row r="678" spans="1:2" ht="12.75">
      <c r="A678" s="31" t="s">
        <v>372</v>
      </c>
      <c r="B678" s="2">
        <v>1258</v>
      </c>
    </row>
    <row r="679" spans="1:2" ht="12.75">
      <c r="A679" s="31" t="s">
        <v>306</v>
      </c>
      <c r="B679" s="2">
        <v>255</v>
      </c>
    </row>
    <row r="680" spans="1:2" ht="12.75">
      <c r="A680" s="31" t="s">
        <v>373</v>
      </c>
      <c r="B680" s="2">
        <v>1003</v>
      </c>
    </row>
    <row r="681" spans="1:2" ht="12.75">
      <c r="A681" s="30" t="s">
        <v>374</v>
      </c>
      <c r="B681" s="2">
        <v>860</v>
      </c>
    </row>
    <row r="682" spans="1:2" ht="12.75">
      <c r="A682" s="30" t="s">
        <v>37</v>
      </c>
      <c r="B682" s="2">
        <f>SUM(B683:B684)</f>
        <v>860</v>
      </c>
    </row>
    <row r="683" spans="1:2" ht="12.75">
      <c r="A683" s="31" t="s">
        <v>306</v>
      </c>
      <c r="B683" s="2">
        <v>755</v>
      </c>
    </row>
    <row r="684" spans="1:2" ht="12.75">
      <c r="A684" s="31" t="s">
        <v>377</v>
      </c>
      <c r="B684" s="2">
        <v>105</v>
      </c>
    </row>
    <row r="685" spans="1:2" ht="12.75">
      <c r="A685" s="33" t="s">
        <v>378</v>
      </c>
      <c r="B685" s="14">
        <v>34</v>
      </c>
    </row>
    <row r="686" ht="12.75">
      <c r="B686" s="2"/>
    </row>
    <row r="687" ht="12.75">
      <c r="A687" s="37" t="s">
        <v>613</v>
      </c>
    </row>
    <row r="688" ht="12.75">
      <c r="A688" s="37"/>
    </row>
    <row r="689" spans="1:2" ht="12.75">
      <c r="A689" s="13" t="s">
        <v>572</v>
      </c>
      <c r="B689" s="2"/>
    </row>
    <row r="693" ht="15.75">
      <c r="A693" s="9" t="s">
        <v>410</v>
      </c>
    </row>
    <row r="694" spans="1:2" ht="18">
      <c r="A694" s="10"/>
      <c r="B694" s="39" t="s">
        <v>617</v>
      </c>
    </row>
    <row r="695" spans="1:2" ht="18">
      <c r="A695" s="43"/>
      <c r="B695" s="44"/>
    </row>
    <row r="696" spans="1:2" ht="12.75">
      <c r="A696" s="30" t="s">
        <v>271</v>
      </c>
      <c r="B696" s="2"/>
    </row>
    <row r="697" spans="1:2" ht="12.75">
      <c r="A697" s="31" t="s">
        <v>627</v>
      </c>
      <c r="B697" s="23"/>
    </row>
    <row r="698" spans="1:2" ht="12.75">
      <c r="A698" s="41" t="s">
        <v>628</v>
      </c>
      <c r="B698" s="23">
        <v>2981</v>
      </c>
    </row>
    <row r="699" spans="1:2" ht="12.75">
      <c r="A699" s="41" t="s">
        <v>306</v>
      </c>
      <c r="B699" s="24">
        <v>673</v>
      </c>
    </row>
    <row r="700" spans="1:2" ht="12.75">
      <c r="A700" s="31" t="s">
        <v>629</v>
      </c>
      <c r="B700" s="23"/>
    </row>
    <row r="701" spans="1:2" ht="12.75">
      <c r="A701" s="41" t="s">
        <v>628</v>
      </c>
      <c r="B701" s="24">
        <v>344</v>
      </c>
    </row>
    <row r="702" spans="1:2" ht="12.75">
      <c r="A702" s="41" t="s">
        <v>306</v>
      </c>
      <c r="B702" s="24">
        <v>50</v>
      </c>
    </row>
    <row r="703" spans="1:2" ht="12.75">
      <c r="A703" s="31" t="s">
        <v>630</v>
      </c>
      <c r="B703" s="23"/>
    </row>
    <row r="704" spans="1:2" ht="12.75">
      <c r="A704" s="41" t="s">
        <v>628</v>
      </c>
      <c r="B704" s="24">
        <v>197</v>
      </c>
    </row>
    <row r="705" spans="1:2" ht="12.75">
      <c r="A705" s="41" t="s">
        <v>306</v>
      </c>
      <c r="B705" s="24">
        <v>21</v>
      </c>
    </row>
    <row r="706" spans="1:2" ht="12.75">
      <c r="A706" s="30" t="s">
        <v>631</v>
      </c>
      <c r="B706" s="24"/>
    </row>
    <row r="707" spans="1:2" ht="12.75">
      <c r="A707" s="31" t="s">
        <v>633</v>
      </c>
      <c r="B707" s="23"/>
    </row>
    <row r="708" spans="1:2" ht="12.75">
      <c r="A708" s="41" t="s">
        <v>628</v>
      </c>
      <c r="B708" s="24">
        <v>29</v>
      </c>
    </row>
    <row r="709" spans="1:2" ht="12.75">
      <c r="A709" s="42" t="s">
        <v>306</v>
      </c>
      <c r="B709" s="24">
        <v>10</v>
      </c>
    </row>
    <row r="710" spans="1:2" ht="12.75">
      <c r="A710" s="45" t="s">
        <v>272</v>
      </c>
      <c r="B710" s="24"/>
    </row>
    <row r="711" spans="1:2" ht="12.75">
      <c r="A711" s="32" t="s">
        <v>632</v>
      </c>
      <c r="B711" s="23"/>
    </row>
    <row r="712" spans="1:2" ht="12.75">
      <c r="A712" s="42" t="s">
        <v>628</v>
      </c>
      <c r="B712" s="24">
        <v>25</v>
      </c>
    </row>
    <row r="713" spans="1:2" ht="12.75">
      <c r="A713" s="42" t="s">
        <v>306</v>
      </c>
      <c r="B713" s="24">
        <v>10</v>
      </c>
    </row>
    <row r="714" spans="1:2" ht="12.75">
      <c r="A714" s="33" t="s">
        <v>634</v>
      </c>
      <c r="B714" s="25">
        <v>214</v>
      </c>
    </row>
    <row r="715" ht="12.75">
      <c r="B715" s="49" t="s">
        <v>530</v>
      </c>
    </row>
    <row r="716" ht="12.75">
      <c r="A716" s="37" t="s">
        <v>613</v>
      </c>
    </row>
    <row r="717" ht="12.75">
      <c r="A717" s="37"/>
    </row>
    <row r="718" spans="1:2" ht="12.75">
      <c r="A718" s="13" t="s">
        <v>572</v>
      </c>
      <c r="B718" s="2"/>
    </row>
    <row r="1018" ht="15.75">
      <c r="A1018" s="18" t="s">
        <v>570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18"/>
  <sheetViews>
    <sheetView zoomScalePageLayoutView="0" workbookViewId="0" topLeftCell="A1">
      <selection activeCell="F71" sqref="F71"/>
    </sheetView>
  </sheetViews>
  <sheetFormatPr defaultColWidth="11.421875" defaultRowHeight="12.75"/>
  <cols>
    <col min="1" max="1" width="75.7109375" style="1" customWidth="1"/>
    <col min="2" max="2" width="11.7109375" style="1" bestFit="1" customWidth="1"/>
    <col min="3" max="16384" width="11.421875" style="1" customWidth="1"/>
  </cols>
  <sheetData>
    <row r="1" ht="12.75"/>
    <row r="2" ht="12.75"/>
    <row r="3" ht="12.75"/>
    <row r="4" ht="12.75">
      <c r="C4" s="2"/>
    </row>
    <row r="5" ht="12.75">
      <c r="C5" s="2"/>
    </row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ht="12.75" customHeight="1"/>
    <row r="10" ht="12.75" customHeight="1">
      <c r="C10" s="7"/>
    </row>
    <row r="11" ht="12.75" customHeight="1">
      <c r="C11" s="7"/>
    </row>
    <row r="12" ht="15.75">
      <c r="A12" s="18" t="s">
        <v>1</v>
      </c>
    </row>
    <row r="13" spans="1:2" ht="18">
      <c r="A13" s="10"/>
      <c r="B13" s="11">
        <v>1908</v>
      </c>
    </row>
    <row r="15" ht="14.25">
      <c r="A15" s="1" t="s">
        <v>86</v>
      </c>
    </row>
    <row r="16" spans="1:2" ht="12.75">
      <c r="A16" s="1" t="s">
        <v>2</v>
      </c>
      <c r="B16" s="2">
        <v>562</v>
      </c>
    </row>
    <row r="17" spans="1:2" ht="12.75">
      <c r="A17" s="1" t="s">
        <v>3</v>
      </c>
      <c r="B17" s="2">
        <v>36292</v>
      </c>
    </row>
    <row r="18" spans="1:2" ht="12.75">
      <c r="A18" s="1" t="s">
        <v>4</v>
      </c>
      <c r="B18" s="1">
        <v>64.58</v>
      </c>
    </row>
    <row r="19" ht="12.75">
      <c r="A19" s="1" t="s">
        <v>5</v>
      </c>
    </row>
    <row r="20" spans="1:2" ht="12.75">
      <c r="A20" s="1" t="s">
        <v>2</v>
      </c>
      <c r="B20" s="2">
        <v>405</v>
      </c>
    </row>
    <row r="21" spans="1:2" ht="12.75">
      <c r="A21" s="1" t="s">
        <v>3</v>
      </c>
      <c r="B21" s="2">
        <v>27400</v>
      </c>
    </row>
    <row r="22" spans="1:2" ht="12.75">
      <c r="A22" s="1" t="s">
        <v>4</v>
      </c>
      <c r="B22" s="1">
        <v>67.65</v>
      </c>
    </row>
    <row r="23" spans="1:2" ht="12.75">
      <c r="A23" s="1" t="s">
        <v>6</v>
      </c>
      <c r="B23" s="2">
        <f>+B21+B17</f>
        <v>63692</v>
      </c>
    </row>
    <row r="24" spans="1:2" ht="12.75">
      <c r="A24" s="1" t="s">
        <v>7</v>
      </c>
      <c r="B24" s="2">
        <v>95761</v>
      </c>
    </row>
    <row r="25" spans="1:2" ht="12.75">
      <c r="A25" s="12" t="s">
        <v>8</v>
      </c>
      <c r="B25" s="14">
        <v>32069</v>
      </c>
    </row>
    <row r="27" ht="12.75">
      <c r="A27" s="15" t="s">
        <v>85</v>
      </c>
    </row>
    <row r="28" ht="12.75">
      <c r="A28" s="15"/>
    </row>
    <row r="29" ht="12.75">
      <c r="A29" s="13" t="s">
        <v>87</v>
      </c>
    </row>
    <row r="33" ht="15.75">
      <c r="A33" s="18" t="s">
        <v>9</v>
      </c>
    </row>
    <row r="34" spans="1:2" ht="18">
      <c r="A34" s="10"/>
      <c r="B34" s="11">
        <v>1908</v>
      </c>
    </row>
    <row r="36" spans="1:2" ht="12.75">
      <c r="A36" s="1" t="s">
        <v>10</v>
      </c>
      <c r="B36" s="2">
        <v>36292</v>
      </c>
    </row>
    <row r="37" spans="1:2" ht="12.75">
      <c r="A37" s="1" t="s">
        <v>11</v>
      </c>
      <c r="B37" s="2">
        <v>715</v>
      </c>
    </row>
    <row r="38" spans="1:2" ht="12.75">
      <c r="A38" s="12" t="s">
        <v>12</v>
      </c>
      <c r="B38" s="12">
        <v>50.76</v>
      </c>
    </row>
    <row r="40" ht="12.75">
      <c r="A40" s="13" t="s">
        <v>87</v>
      </c>
    </row>
    <row r="44" ht="15.75">
      <c r="A44" s="18" t="s">
        <v>13</v>
      </c>
    </row>
    <row r="45" spans="1:2" ht="18">
      <c r="A45" s="10"/>
      <c r="B45" s="11">
        <v>1908</v>
      </c>
    </row>
    <row r="47" spans="1:2" ht="12.75">
      <c r="A47" s="1" t="s">
        <v>14</v>
      </c>
      <c r="B47" s="1">
        <f>+B48+B49+B50</f>
        <v>405</v>
      </c>
    </row>
    <row r="48" spans="1:2" ht="12.75">
      <c r="A48" s="1" t="s">
        <v>15</v>
      </c>
      <c r="B48" s="1">
        <v>378</v>
      </c>
    </row>
    <row r="49" spans="1:2" ht="12.75">
      <c r="A49" s="1" t="s">
        <v>16</v>
      </c>
      <c r="B49" s="1">
        <v>14</v>
      </c>
    </row>
    <row r="50" spans="1:2" ht="12.75">
      <c r="A50" s="12" t="s">
        <v>17</v>
      </c>
      <c r="B50" s="12">
        <v>13</v>
      </c>
    </row>
    <row r="52" ht="12.75">
      <c r="A52" s="13" t="s">
        <v>87</v>
      </c>
    </row>
    <row r="56" ht="15.75">
      <c r="A56" s="18" t="s">
        <v>18</v>
      </c>
    </row>
    <row r="57" spans="1:2" ht="18">
      <c r="A57" s="10"/>
      <c r="B57" s="11">
        <v>1908</v>
      </c>
    </row>
    <row r="59" spans="1:2" ht="12.75">
      <c r="A59" s="1" t="s">
        <v>23</v>
      </c>
      <c r="B59" s="2">
        <v>773011</v>
      </c>
    </row>
    <row r="60" spans="1:2" ht="12.75">
      <c r="A60" s="1" t="s">
        <v>19</v>
      </c>
      <c r="B60" s="28">
        <f>+B61+B62</f>
        <v>1687412.5</v>
      </c>
    </row>
    <row r="61" spans="1:2" ht="12.75">
      <c r="A61" s="1" t="s">
        <v>20</v>
      </c>
      <c r="B61" s="28">
        <v>1135413.5</v>
      </c>
    </row>
    <row r="62" spans="1:2" ht="12.75">
      <c r="A62" s="1" t="s">
        <v>21</v>
      </c>
      <c r="B62" s="28">
        <v>551999</v>
      </c>
    </row>
    <row r="63" spans="1:2" ht="12.75">
      <c r="A63" s="12" t="s">
        <v>22</v>
      </c>
      <c r="B63" s="60">
        <v>2.18</v>
      </c>
    </row>
    <row r="65" ht="12.75">
      <c r="A65" s="13" t="s">
        <v>87</v>
      </c>
    </row>
    <row r="337" spans="3:4" ht="12.75">
      <c r="C337" s="1">
        <v>10</v>
      </c>
      <c r="D337" s="1">
        <v>10</v>
      </c>
    </row>
    <row r="518" ht="15.75">
      <c r="A518" s="18" t="s">
        <v>570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V518"/>
  <sheetViews>
    <sheetView zoomScalePageLayoutView="0" workbookViewId="0" topLeftCell="A1">
      <selection activeCell="F71" sqref="F71"/>
    </sheetView>
  </sheetViews>
  <sheetFormatPr defaultColWidth="11.421875" defaultRowHeight="12.75"/>
  <cols>
    <col min="1" max="1" width="75.7109375" style="1" customWidth="1"/>
    <col min="2" max="2" width="11.7109375" style="1" bestFit="1" customWidth="1"/>
    <col min="3" max="3" width="12.7109375" style="1" customWidth="1"/>
    <col min="4" max="4" width="12.421875" style="1" customWidth="1"/>
    <col min="5" max="16384" width="11.421875" style="1" customWidth="1"/>
  </cols>
  <sheetData>
    <row r="1" ht="12.75"/>
    <row r="2" ht="12.75"/>
    <row r="3" ht="12.75"/>
    <row r="4" ht="12.75">
      <c r="C4" s="2"/>
    </row>
    <row r="5" ht="12.75">
      <c r="C5" s="2"/>
    </row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0" spans="1:3" ht="12.75" customHeight="1">
      <c r="A10" s="3"/>
      <c r="B10" s="3"/>
      <c r="C10" s="7"/>
    </row>
    <row r="11" spans="1:3" ht="12.75" customHeight="1">
      <c r="A11" s="3"/>
      <c r="B11" s="3"/>
      <c r="C11" s="7"/>
    </row>
    <row r="12" ht="34.5">
      <c r="A12" s="9" t="s">
        <v>574</v>
      </c>
    </row>
    <row r="13" spans="1:2" ht="18">
      <c r="A13" s="10"/>
      <c r="B13" s="39" t="s">
        <v>281</v>
      </c>
    </row>
    <row r="15" spans="1:2" ht="12.75">
      <c r="A15" s="30" t="s">
        <v>251</v>
      </c>
      <c r="B15" s="2">
        <v>2089197</v>
      </c>
    </row>
    <row r="16" ht="12.75">
      <c r="B16" s="2"/>
    </row>
    <row r="17" spans="1:2" ht="12.75">
      <c r="A17" s="30" t="s">
        <v>252</v>
      </c>
      <c r="B17" s="2">
        <f>+B18+B19</f>
        <v>85</v>
      </c>
    </row>
    <row r="18" spans="1:2" ht="12.75">
      <c r="A18" s="45" t="s">
        <v>24</v>
      </c>
      <c r="B18" s="5">
        <v>7</v>
      </c>
    </row>
    <row r="19" spans="1:2" ht="12.75">
      <c r="A19" s="45" t="s">
        <v>25</v>
      </c>
      <c r="B19" s="5">
        <v>78</v>
      </c>
    </row>
    <row r="20" spans="1:2" ht="12.75">
      <c r="A20" s="45"/>
      <c r="B20" s="7"/>
    </row>
    <row r="21" spans="1:2" ht="14.25">
      <c r="A21" s="33" t="s">
        <v>282</v>
      </c>
      <c r="B21" s="14">
        <v>24579</v>
      </c>
    </row>
    <row r="23" ht="18.75">
      <c r="A23" s="34" t="s">
        <v>433</v>
      </c>
    </row>
    <row r="24" spans="1:256" ht="12.75">
      <c r="A24" s="37" t="s">
        <v>283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.75">
      <c r="A25" s="37" t="s">
        <v>284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2.75">
      <c r="A26" s="15"/>
    </row>
    <row r="27" ht="12.75">
      <c r="A27" s="13" t="s">
        <v>87</v>
      </c>
    </row>
    <row r="31" ht="34.5">
      <c r="A31" s="9" t="s">
        <v>575</v>
      </c>
    </row>
    <row r="32" spans="1:4" ht="25.5">
      <c r="A32" s="10"/>
      <c r="B32" s="11" t="s">
        <v>14</v>
      </c>
      <c r="C32" s="8" t="s">
        <v>247</v>
      </c>
      <c r="D32" s="8" t="s">
        <v>248</v>
      </c>
    </row>
    <row r="34" spans="2:4" ht="12.75">
      <c r="B34" s="2">
        <f>+B35+B36+B37</f>
        <v>1777</v>
      </c>
      <c r="C34" s="2">
        <f>+C35+C36+C37</f>
        <v>1203</v>
      </c>
      <c r="D34" s="2">
        <f>+D35+D36+D37</f>
        <v>574</v>
      </c>
    </row>
    <row r="35" spans="1:4" ht="12.75">
      <c r="A35" s="1" t="s">
        <v>26</v>
      </c>
      <c r="B35" s="2">
        <f>+C35+D35</f>
        <v>1684</v>
      </c>
      <c r="C35" s="2">
        <v>1152</v>
      </c>
      <c r="D35" s="2">
        <v>532</v>
      </c>
    </row>
    <row r="36" spans="1:4" ht="12.75">
      <c r="A36" s="1" t="s">
        <v>27</v>
      </c>
      <c r="B36" s="2">
        <f>+C36+D36</f>
        <v>61</v>
      </c>
      <c r="C36" s="2">
        <v>35</v>
      </c>
      <c r="D36" s="2">
        <v>26</v>
      </c>
    </row>
    <row r="37" spans="1:4" ht="12.75">
      <c r="A37" s="12" t="s">
        <v>28</v>
      </c>
      <c r="B37" s="14">
        <f>+C37+D37</f>
        <v>32</v>
      </c>
      <c r="C37" s="14">
        <v>16</v>
      </c>
      <c r="D37" s="14">
        <v>16</v>
      </c>
    </row>
    <row r="39" ht="18.75">
      <c r="A39" s="34" t="s">
        <v>433</v>
      </c>
    </row>
    <row r="40" ht="12.75">
      <c r="A40" s="37" t="s">
        <v>283</v>
      </c>
    </row>
    <row r="41" ht="12.75">
      <c r="A41" s="37"/>
    </row>
    <row r="42" ht="12.75">
      <c r="A42" s="13" t="s">
        <v>87</v>
      </c>
    </row>
    <row r="46" ht="18.75">
      <c r="A46" s="18" t="s">
        <v>576</v>
      </c>
    </row>
    <row r="47" spans="1:3" ht="18">
      <c r="A47" s="10"/>
      <c r="B47" s="11" t="s">
        <v>29</v>
      </c>
      <c r="C47" s="8" t="s">
        <v>30</v>
      </c>
    </row>
    <row r="49" spans="1:3" ht="12.75">
      <c r="A49" s="1" t="s">
        <v>14</v>
      </c>
      <c r="B49" s="2">
        <f>+B50+B51+B52</f>
        <v>6726</v>
      </c>
      <c r="C49" s="2">
        <f>+C50+C51+C52</f>
        <v>28695</v>
      </c>
    </row>
    <row r="50" spans="1:3" ht="12.75">
      <c r="A50" s="1" t="s">
        <v>31</v>
      </c>
      <c r="B50" s="2">
        <v>1591</v>
      </c>
      <c r="C50" s="2">
        <v>7061</v>
      </c>
    </row>
    <row r="51" spans="1:3" ht="12.75">
      <c r="A51" s="1" t="s">
        <v>32</v>
      </c>
      <c r="B51" s="2">
        <v>2434</v>
      </c>
      <c r="C51" s="2">
        <v>11509</v>
      </c>
    </row>
    <row r="52" spans="1:3" ht="12.75">
      <c r="A52" s="12" t="s">
        <v>33</v>
      </c>
      <c r="B52" s="14">
        <v>2701</v>
      </c>
      <c r="C52" s="14">
        <v>10125</v>
      </c>
    </row>
    <row r="54" ht="18.75">
      <c r="A54" s="34" t="s">
        <v>433</v>
      </c>
    </row>
    <row r="55" ht="12.75">
      <c r="A55" s="37" t="s">
        <v>283</v>
      </c>
    </row>
    <row r="56" ht="12.75">
      <c r="A56" s="37"/>
    </row>
    <row r="57" ht="12.75">
      <c r="A57" s="13" t="s">
        <v>87</v>
      </c>
    </row>
    <row r="61" ht="34.5">
      <c r="A61" s="9" t="s">
        <v>577</v>
      </c>
    </row>
    <row r="62" spans="1:5" ht="38.25">
      <c r="A62" s="10"/>
      <c r="B62" s="11" t="s">
        <v>14</v>
      </c>
      <c r="C62" s="8" t="s">
        <v>34</v>
      </c>
      <c r="D62" s="8" t="s">
        <v>35</v>
      </c>
      <c r="E62" s="8" t="s">
        <v>36</v>
      </c>
    </row>
    <row r="64" spans="1:5" ht="12.75">
      <c r="A64" s="1" t="s">
        <v>37</v>
      </c>
      <c r="B64" s="2">
        <f>+C64+D64+E64</f>
        <v>26837</v>
      </c>
      <c r="C64" s="2">
        <f>+C65+C66+C67</f>
        <v>6475</v>
      </c>
      <c r="D64" s="2">
        <f>+D65+D66+D67</f>
        <v>10990</v>
      </c>
      <c r="E64" s="2">
        <f>+E65+E66+E67</f>
        <v>9372</v>
      </c>
    </row>
    <row r="65" spans="1:5" ht="12.75">
      <c r="A65" s="1" t="s">
        <v>38</v>
      </c>
      <c r="B65" s="2">
        <f>+C65+D65+E65</f>
        <v>7152</v>
      </c>
      <c r="C65" s="2">
        <v>1329</v>
      </c>
      <c r="D65" s="2">
        <v>3434</v>
      </c>
      <c r="E65" s="2">
        <v>2389</v>
      </c>
    </row>
    <row r="66" spans="1:5" ht="12.75">
      <c r="A66" s="1" t="s">
        <v>39</v>
      </c>
      <c r="B66" s="2">
        <f>+C66+D66+E66</f>
        <v>7354</v>
      </c>
      <c r="C66" s="2">
        <v>1638</v>
      </c>
      <c r="D66" s="2">
        <v>3078</v>
      </c>
      <c r="E66" s="2">
        <v>2638</v>
      </c>
    </row>
    <row r="67" spans="1:5" ht="12.75">
      <c r="A67" s="1" t="s">
        <v>26</v>
      </c>
      <c r="B67" s="2">
        <f>+C67+D67+E67</f>
        <v>12331</v>
      </c>
      <c r="C67" s="2">
        <v>3508</v>
      </c>
      <c r="D67" s="2">
        <v>4478</v>
      </c>
      <c r="E67" s="2">
        <v>4345</v>
      </c>
    </row>
    <row r="68" spans="1:5" ht="12.75">
      <c r="A68" s="12" t="s">
        <v>40</v>
      </c>
      <c r="B68" s="14">
        <f>+C68+D68+E68</f>
        <v>1858</v>
      </c>
      <c r="C68" s="14">
        <v>586</v>
      </c>
      <c r="D68" s="14">
        <v>519</v>
      </c>
      <c r="E68" s="14">
        <v>753</v>
      </c>
    </row>
    <row r="70" ht="18.75">
      <c r="A70" s="34" t="s">
        <v>433</v>
      </c>
    </row>
    <row r="71" ht="12.75">
      <c r="A71" s="37" t="s">
        <v>283</v>
      </c>
    </row>
    <row r="72" ht="12.75">
      <c r="A72" s="37"/>
    </row>
    <row r="73" ht="12.75">
      <c r="A73" s="13" t="s">
        <v>87</v>
      </c>
    </row>
    <row r="77" ht="53.25">
      <c r="A77" s="9" t="s">
        <v>578</v>
      </c>
    </row>
    <row r="78" spans="1:3" ht="55.5" customHeight="1">
      <c r="A78" s="10"/>
      <c r="B78" s="8" t="s">
        <v>41</v>
      </c>
      <c r="C78" s="8" t="s">
        <v>42</v>
      </c>
    </row>
    <row r="80" spans="1:3" ht="12.75">
      <c r="A80" s="1" t="s">
        <v>14</v>
      </c>
      <c r="B80" s="62">
        <v>24.92</v>
      </c>
      <c r="C80" s="62">
        <v>6.48</v>
      </c>
    </row>
    <row r="81" spans="1:3" ht="12.75">
      <c r="A81" s="1" t="s">
        <v>31</v>
      </c>
      <c r="B81" s="62">
        <v>18.82</v>
      </c>
      <c r="C81" s="62">
        <v>8.3</v>
      </c>
    </row>
    <row r="82" spans="1:3" ht="12.75">
      <c r="A82" s="1" t="s">
        <v>32</v>
      </c>
      <c r="B82" s="62">
        <v>29.84</v>
      </c>
      <c r="C82" s="62">
        <v>4.5</v>
      </c>
    </row>
    <row r="83" spans="1:3" ht="12.75">
      <c r="A83" s="12" t="s">
        <v>33</v>
      </c>
      <c r="B83" s="63">
        <v>23.59</v>
      </c>
      <c r="C83" s="63">
        <v>7.44</v>
      </c>
    </row>
    <row r="85" ht="18.75">
      <c r="A85" s="34" t="s">
        <v>433</v>
      </c>
    </row>
    <row r="86" ht="12.75">
      <c r="A86" s="37" t="s">
        <v>283</v>
      </c>
    </row>
    <row r="87" ht="12.75">
      <c r="A87" s="37"/>
    </row>
    <row r="88" ht="12.75">
      <c r="A88" s="13" t="s">
        <v>87</v>
      </c>
    </row>
    <row r="92" ht="18.75">
      <c r="A92" s="18" t="s">
        <v>579</v>
      </c>
    </row>
    <row r="93" spans="1:2" ht="18">
      <c r="A93" s="10"/>
      <c r="B93" s="39" t="s">
        <v>281</v>
      </c>
    </row>
    <row r="95" spans="1:2" ht="12.75">
      <c r="A95" s="1" t="s">
        <v>245</v>
      </c>
      <c r="B95" s="1">
        <f>+B96+B97</f>
        <v>775</v>
      </c>
    </row>
    <row r="96" spans="1:2" ht="12.75">
      <c r="A96" s="1" t="s">
        <v>43</v>
      </c>
      <c r="B96" s="1">
        <v>765</v>
      </c>
    </row>
    <row r="97" spans="1:2" ht="12.75">
      <c r="A97" s="1" t="s">
        <v>44</v>
      </c>
      <c r="B97" s="1">
        <v>10</v>
      </c>
    </row>
    <row r="98" spans="1:2" ht="12.75">
      <c r="A98" s="12" t="s">
        <v>45</v>
      </c>
      <c r="B98" s="12">
        <v>566</v>
      </c>
    </row>
    <row r="100" ht="18.75">
      <c r="A100" s="34" t="s">
        <v>433</v>
      </c>
    </row>
    <row r="101" ht="12.75">
      <c r="A101" s="37" t="s">
        <v>283</v>
      </c>
    </row>
    <row r="102" ht="12.75">
      <c r="A102" s="37"/>
    </row>
    <row r="103" ht="12.75">
      <c r="A103" s="13" t="s">
        <v>87</v>
      </c>
    </row>
    <row r="107" ht="34.5">
      <c r="A107" s="9" t="s">
        <v>580</v>
      </c>
    </row>
    <row r="108" spans="1:2" ht="18">
      <c r="A108" s="10"/>
      <c r="B108" s="39" t="s">
        <v>281</v>
      </c>
    </row>
    <row r="110" spans="1:2" ht="12.75">
      <c r="A110" s="1" t="s">
        <v>46</v>
      </c>
      <c r="B110" s="1">
        <f>+B111+B112</f>
        <v>100</v>
      </c>
    </row>
    <row r="111" spans="1:2" ht="12.75">
      <c r="A111" s="1" t="s">
        <v>43</v>
      </c>
      <c r="B111" s="1">
        <v>98</v>
      </c>
    </row>
    <row r="112" spans="1:2" ht="12.75">
      <c r="A112" s="1" t="s">
        <v>44</v>
      </c>
      <c r="B112" s="1">
        <v>2</v>
      </c>
    </row>
    <row r="113" spans="1:2" ht="12.75">
      <c r="A113" s="12" t="s">
        <v>45</v>
      </c>
      <c r="B113" s="12">
        <v>104</v>
      </c>
    </row>
    <row r="115" ht="18.75">
      <c r="A115" s="34" t="s">
        <v>433</v>
      </c>
    </row>
    <row r="116" ht="12.75">
      <c r="A116" s="37" t="s">
        <v>283</v>
      </c>
    </row>
    <row r="117" ht="12.75">
      <c r="A117" s="37"/>
    </row>
    <row r="118" ht="12.75">
      <c r="A118" s="13" t="s">
        <v>87</v>
      </c>
    </row>
    <row r="122" ht="34.5">
      <c r="A122" s="9" t="s">
        <v>581</v>
      </c>
    </row>
    <row r="123" spans="1:2" ht="18">
      <c r="A123" s="10"/>
      <c r="B123" s="39" t="s">
        <v>281</v>
      </c>
    </row>
    <row r="125" ht="12.75">
      <c r="A125" s="1" t="s">
        <v>47</v>
      </c>
    </row>
    <row r="126" spans="1:2" ht="12.75">
      <c r="A126" s="1" t="s">
        <v>48</v>
      </c>
      <c r="B126" s="1">
        <v>385</v>
      </c>
    </row>
    <row r="127" spans="1:2" ht="12.75">
      <c r="A127" s="1" t="s">
        <v>49</v>
      </c>
      <c r="B127" s="1">
        <v>385</v>
      </c>
    </row>
    <row r="128" ht="12.75">
      <c r="A128" s="1" t="s">
        <v>50</v>
      </c>
    </row>
    <row r="129" ht="12.75">
      <c r="A129" s="1" t="s">
        <v>51</v>
      </c>
    </row>
    <row r="130" spans="1:2" ht="12.75">
      <c r="A130" s="1" t="s">
        <v>52</v>
      </c>
      <c r="B130" s="1">
        <v>93</v>
      </c>
    </row>
    <row r="131" spans="1:2" ht="12.75">
      <c r="A131" s="1" t="s">
        <v>53</v>
      </c>
      <c r="B131" s="1">
        <v>91</v>
      </c>
    </row>
    <row r="132" spans="1:2" ht="12.75">
      <c r="A132" s="1" t="s">
        <v>54</v>
      </c>
      <c r="B132" s="1">
        <v>106</v>
      </c>
    </row>
    <row r="133" spans="1:2" ht="12.75">
      <c r="A133" s="12" t="s">
        <v>55</v>
      </c>
      <c r="B133" s="12">
        <v>95</v>
      </c>
    </row>
    <row r="135" ht="18.75">
      <c r="A135" s="34" t="s">
        <v>433</v>
      </c>
    </row>
    <row r="136" ht="12.75">
      <c r="A136" s="37" t="s">
        <v>283</v>
      </c>
    </row>
    <row r="137" ht="12.75">
      <c r="A137" s="37"/>
    </row>
    <row r="138" ht="12.75">
      <c r="A138" s="13" t="s">
        <v>87</v>
      </c>
    </row>
    <row r="142" ht="18.75">
      <c r="A142" s="9" t="s">
        <v>253</v>
      </c>
    </row>
    <row r="143" spans="1:3" ht="18">
      <c r="A143" s="10"/>
      <c r="B143" s="8" t="s">
        <v>19</v>
      </c>
      <c r="C143" s="8" t="s">
        <v>56</v>
      </c>
    </row>
    <row r="145" spans="1:3" ht="12.75">
      <c r="A145" s="1" t="s">
        <v>14</v>
      </c>
      <c r="B145" s="28">
        <f>+B146+B147</f>
        <v>500222.93</v>
      </c>
      <c r="C145" s="28">
        <f>+C146+C147</f>
        <v>473645.69</v>
      </c>
    </row>
    <row r="146" spans="1:3" ht="12.75">
      <c r="A146" s="1" t="s">
        <v>57</v>
      </c>
      <c r="B146" s="28">
        <v>493811.43</v>
      </c>
      <c r="C146" s="28">
        <v>457122.54</v>
      </c>
    </row>
    <row r="147" spans="1:3" ht="12.75">
      <c r="A147" s="12" t="s">
        <v>58</v>
      </c>
      <c r="B147" s="60">
        <v>6411.5</v>
      </c>
      <c r="C147" s="60">
        <v>16523.15</v>
      </c>
    </row>
    <row r="149" ht="12.75">
      <c r="A149" s="37" t="s">
        <v>250</v>
      </c>
    </row>
    <row r="150" ht="12.75">
      <c r="A150" s="37"/>
    </row>
    <row r="151" ht="12.75">
      <c r="A151" s="13" t="s">
        <v>87</v>
      </c>
    </row>
    <row r="155" ht="15.75">
      <c r="A155" s="9" t="s">
        <v>88</v>
      </c>
    </row>
    <row r="156" spans="1:2" ht="18">
      <c r="A156" s="10"/>
      <c r="B156" s="39" t="s">
        <v>249</v>
      </c>
    </row>
    <row r="158" spans="1:2" ht="12.75">
      <c r="A158" s="1" t="s">
        <v>14</v>
      </c>
      <c r="B158" s="2">
        <f>+B159+B160</f>
        <v>5001</v>
      </c>
    </row>
    <row r="159" spans="1:2" ht="12.75">
      <c r="A159" s="1" t="s">
        <v>31</v>
      </c>
      <c r="B159" s="2">
        <v>2837</v>
      </c>
    </row>
    <row r="160" spans="1:2" ht="12.75">
      <c r="A160" s="12" t="s">
        <v>59</v>
      </c>
      <c r="B160" s="14">
        <v>2164</v>
      </c>
    </row>
    <row r="162" ht="12.75">
      <c r="A162" s="37" t="s">
        <v>250</v>
      </c>
    </row>
    <row r="163" ht="12.75">
      <c r="A163" s="37"/>
    </row>
    <row r="164" ht="12.75">
      <c r="A164" s="13" t="s">
        <v>87</v>
      </c>
    </row>
    <row r="168" ht="18.75">
      <c r="A168" s="9" t="s">
        <v>254</v>
      </c>
    </row>
    <row r="169" spans="1:4" ht="18">
      <c r="A169" s="10"/>
      <c r="B169" s="11" t="s">
        <v>14</v>
      </c>
      <c r="C169" s="8" t="s">
        <v>60</v>
      </c>
      <c r="D169" s="8" t="s">
        <v>61</v>
      </c>
    </row>
    <row r="170" spans="1:4" ht="18">
      <c r="A170" s="43"/>
      <c r="B170" s="44"/>
      <c r="C170" s="64"/>
      <c r="D170" s="64"/>
    </row>
    <row r="171" spans="1:4" ht="12.75">
      <c r="A171" s="1" t="s">
        <v>14</v>
      </c>
      <c r="B171" s="2">
        <f>SUM(B172:B176)</f>
        <v>5001</v>
      </c>
      <c r="C171" s="2">
        <f>SUM(C172:C176)</f>
        <v>2837</v>
      </c>
      <c r="D171" s="2">
        <f>SUM(D172:D176)</f>
        <v>2164</v>
      </c>
    </row>
    <row r="172" spans="1:4" ht="12.75">
      <c r="A172" s="1" t="s">
        <v>62</v>
      </c>
      <c r="B172" s="2">
        <f>+C172+D172</f>
        <v>595</v>
      </c>
      <c r="C172" s="2">
        <v>218</v>
      </c>
      <c r="D172" s="2">
        <v>377</v>
      </c>
    </row>
    <row r="173" spans="1:4" ht="12.75">
      <c r="A173" s="1" t="s">
        <v>63</v>
      </c>
      <c r="B173" s="2">
        <f>+C173+D173</f>
        <v>1082</v>
      </c>
      <c r="C173" s="2">
        <v>877</v>
      </c>
      <c r="D173" s="2">
        <v>205</v>
      </c>
    </row>
    <row r="174" spans="1:4" ht="12.75">
      <c r="A174" s="1" t="s">
        <v>64</v>
      </c>
      <c r="B174" s="2">
        <f>+C174+D174</f>
        <v>1475</v>
      </c>
      <c r="C174" s="2">
        <v>515</v>
      </c>
      <c r="D174" s="2">
        <v>960</v>
      </c>
    </row>
    <row r="175" spans="1:4" ht="12.75">
      <c r="A175" s="1" t="s">
        <v>65</v>
      </c>
      <c r="B175" s="2">
        <f>+C175+D175</f>
        <v>1357</v>
      </c>
      <c r="C175" s="2">
        <v>930</v>
      </c>
      <c r="D175" s="2">
        <v>427</v>
      </c>
    </row>
    <row r="176" spans="1:4" ht="12.75">
      <c r="A176" s="12" t="s">
        <v>66</v>
      </c>
      <c r="B176" s="14">
        <f>+C176+D176</f>
        <v>492</v>
      </c>
      <c r="C176" s="14">
        <v>297</v>
      </c>
      <c r="D176" s="14">
        <v>195</v>
      </c>
    </row>
    <row r="178" ht="12.75">
      <c r="A178" s="37" t="s">
        <v>250</v>
      </c>
    </row>
    <row r="179" ht="12.75">
      <c r="A179" s="37"/>
    </row>
    <row r="180" ht="12.75">
      <c r="A180" s="13" t="s">
        <v>87</v>
      </c>
    </row>
    <row r="184" ht="18.75">
      <c r="A184" s="9" t="s">
        <v>255</v>
      </c>
    </row>
    <row r="185" spans="1:4" ht="18">
      <c r="A185" s="10"/>
      <c r="B185" s="11" t="s">
        <v>14</v>
      </c>
      <c r="C185" s="8" t="s">
        <v>60</v>
      </c>
      <c r="D185" s="8" t="s">
        <v>61</v>
      </c>
    </row>
    <row r="187" spans="1:4" ht="12.75">
      <c r="A187" s="1" t="s">
        <v>14</v>
      </c>
      <c r="B187" s="2">
        <f>+C187+D187</f>
        <v>13356</v>
      </c>
      <c r="C187" s="2">
        <f>SUM(C188:C191)</f>
        <v>8003</v>
      </c>
      <c r="D187" s="2">
        <f>SUM(D188:D191)</f>
        <v>5353</v>
      </c>
    </row>
    <row r="188" spans="1:4" ht="12.75">
      <c r="A188" s="1" t="s">
        <v>38</v>
      </c>
      <c r="B188" s="2">
        <f>+C188+D188</f>
        <v>1533</v>
      </c>
      <c r="C188" s="2">
        <v>1180</v>
      </c>
      <c r="D188" s="2">
        <v>353</v>
      </c>
    </row>
    <row r="189" spans="1:4" ht="12.75">
      <c r="A189" s="1" t="s">
        <v>39</v>
      </c>
      <c r="B189" s="2">
        <f>+C189+D189</f>
        <v>2330</v>
      </c>
      <c r="C189" s="2">
        <v>1501</v>
      </c>
      <c r="D189" s="2">
        <v>829</v>
      </c>
    </row>
    <row r="190" spans="1:4" ht="12.75">
      <c r="A190" s="1" t="s">
        <v>26</v>
      </c>
      <c r="B190" s="2">
        <f>+C190+D190</f>
        <v>7039</v>
      </c>
      <c r="C190" s="2">
        <v>4193</v>
      </c>
      <c r="D190" s="2">
        <v>2846</v>
      </c>
    </row>
    <row r="191" spans="1:4" ht="12.75">
      <c r="A191" s="12" t="s">
        <v>27</v>
      </c>
      <c r="B191" s="14">
        <f>+C191+D191</f>
        <v>2454</v>
      </c>
      <c r="C191" s="14">
        <v>1129</v>
      </c>
      <c r="D191" s="14">
        <v>1325</v>
      </c>
    </row>
    <row r="193" ht="12.75">
      <c r="A193" s="37" t="s">
        <v>250</v>
      </c>
    </row>
    <row r="194" ht="12.75">
      <c r="A194" s="37"/>
    </row>
    <row r="195" ht="12.75">
      <c r="A195" s="13" t="s">
        <v>87</v>
      </c>
    </row>
    <row r="199" ht="20.25" customHeight="1">
      <c r="A199" s="9" t="s">
        <v>256</v>
      </c>
    </row>
    <row r="200" spans="1:7" ht="18">
      <c r="A200" s="65"/>
      <c r="B200" s="73" t="s">
        <v>14</v>
      </c>
      <c r="C200" s="75" t="s">
        <v>67</v>
      </c>
      <c r="D200" s="75" t="s">
        <v>45</v>
      </c>
      <c r="E200" s="77" t="s">
        <v>68</v>
      </c>
      <c r="F200" s="78"/>
      <c r="G200" s="79"/>
    </row>
    <row r="201" spans="1:7" ht="18">
      <c r="A201" s="66"/>
      <c r="B201" s="74"/>
      <c r="C201" s="76"/>
      <c r="D201" s="76"/>
      <c r="E201" s="67" t="s">
        <v>14</v>
      </c>
      <c r="F201" s="67" t="s">
        <v>67</v>
      </c>
      <c r="G201" s="67" t="s">
        <v>45</v>
      </c>
    </row>
    <row r="202" ht="12.75">
      <c r="D202" s="68"/>
    </row>
    <row r="203" spans="1:7" ht="12.75">
      <c r="A203" s="1" t="s">
        <v>14</v>
      </c>
      <c r="B203" s="1">
        <f>SUM(B204:B208)</f>
        <v>602</v>
      </c>
      <c r="C203" s="1">
        <f>SUM(C204:C208)</f>
        <v>451</v>
      </c>
      <c r="D203" s="69">
        <f>SUM(D204:D208)</f>
        <v>151</v>
      </c>
      <c r="E203" s="1">
        <f aca="true" t="shared" si="0" ref="E203:E208">+F203+G203</f>
        <v>190</v>
      </c>
      <c r="F203" s="1">
        <f>SUM(F204:F208)</f>
        <v>176</v>
      </c>
      <c r="G203" s="1">
        <f>SUM(G204:G208)</f>
        <v>14</v>
      </c>
    </row>
    <row r="204" spans="1:7" ht="12.75">
      <c r="A204" s="1" t="s">
        <v>62</v>
      </c>
      <c r="B204" s="1">
        <f>+C204+D204</f>
        <v>21</v>
      </c>
      <c r="C204" s="1">
        <v>21</v>
      </c>
      <c r="D204" s="69">
        <v>0</v>
      </c>
      <c r="E204" s="1">
        <f t="shared" si="0"/>
        <v>16</v>
      </c>
      <c r="F204" s="1">
        <v>14</v>
      </c>
      <c r="G204" s="1">
        <v>2</v>
      </c>
    </row>
    <row r="205" spans="1:7" ht="12.75">
      <c r="A205" s="1" t="s">
        <v>63</v>
      </c>
      <c r="B205" s="1">
        <f>+C205+D205</f>
        <v>15</v>
      </c>
      <c r="C205" s="1">
        <v>14</v>
      </c>
      <c r="D205" s="69">
        <v>1</v>
      </c>
      <c r="E205" s="1">
        <f t="shared" si="0"/>
        <v>19</v>
      </c>
      <c r="F205" s="1">
        <v>16</v>
      </c>
      <c r="G205" s="1">
        <v>3</v>
      </c>
    </row>
    <row r="206" spans="1:7" ht="12.75">
      <c r="A206" s="1" t="s">
        <v>64</v>
      </c>
      <c r="B206" s="1">
        <f>+C206+D206</f>
        <v>207</v>
      </c>
      <c r="C206" s="1">
        <v>174</v>
      </c>
      <c r="D206" s="69">
        <v>33</v>
      </c>
      <c r="E206" s="1">
        <f t="shared" si="0"/>
        <v>50</v>
      </c>
      <c r="F206" s="1">
        <v>45</v>
      </c>
      <c r="G206" s="1">
        <v>5</v>
      </c>
    </row>
    <row r="207" spans="1:7" ht="12.75">
      <c r="A207" s="1" t="s">
        <v>65</v>
      </c>
      <c r="B207" s="1">
        <f>+C207+D207</f>
        <v>234</v>
      </c>
      <c r="C207" s="1">
        <v>154</v>
      </c>
      <c r="D207" s="69">
        <v>80</v>
      </c>
      <c r="E207" s="1">
        <f t="shared" si="0"/>
        <v>94</v>
      </c>
      <c r="F207" s="1">
        <v>91</v>
      </c>
      <c r="G207" s="1">
        <v>3</v>
      </c>
    </row>
    <row r="208" spans="1:7" ht="12.75">
      <c r="A208" s="12" t="s">
        <v>66</v>
      </c>
      <c r="B208" s="12">
        <f>+C208+D208</f>
        <v>125</v>
      </c>
      <c r="C208" s="12">
        <v>88</v>
      </c>
      <c r="D208" s="70">
        <v>37</v>
      </c>
      <c r="E208" s="12">
        <f t="shared" si="0"/>
        <v>11</v>
      </c>
      <c r="F208" s="12">
        <v>10</v>
      </c>
      <c r="G208" s="12">
        <v>1</v>
      </c>
    </row>
    <row r="210" ht="12.75">
      <c r="A210" s="37" t="s">
        <v>250</v>
      </c>
    </row>
    <row r="211" ht="12.75">
      <c r="A211" s="37"/>
    </row>
    <row r="212" ht="12.75">
      <c r="A212" s="13" t="s">
        <v>87</v>
      </c>
    </row>
    <row r="216" ht="31.5">
      <c r="A216" s="9" t="s">
        <v>257</v>
      </c>
    </row>
    <row r="217" spans="1:3" ht="18">
      <c r="A217" s="10"/>
      <c r="B217" s="11" t="s">
        <v>29</v>
      </c>
      <c r="C217" s="8" t="s">
        <v>45</v>
      </c>
    </row>
    <row r="219" spans="1:3" ht="12.75">
      <c r="A219" s="1" t="s">
        <v>14</v>
      </c>
      <c r="B219" s="1">
        <f>+B220+B222++B221</f>
        <v>57</v>
      </c>
      <c r="C219" s="1">
        <f>+C220+C222++C221</f>
        <v>11</v>
      </c>
    </row>
    <row r="220" spans="1:3" ht="12.75">
      <c r="A220" s="1" t="s">
        <v>71</v>
      </c>
      <c r="B220" s="1">
        <v>37</v>
      </c>
      <c r="C220" s="1">
        <v>3</v>
      </c>
    </row>
    <row r="221" spans="1:3" ht="12.75">
      <c r="A221" s="1" t="s">
        <v>69</v>
      </c>
      <c r="B221" s="1">
        <v>7</v>
      </c>
      <c r="C221" s="1">
        <v>6</v>
      </c>
    </row>
    <row r="222" spans="1:3" ht="12.75">
      <c r="A222" s="12" t="s">
        <v>70</v>
      </c>
      <c r="B222" s="12">
        <v>13</v>
      </c>
      <c r="C222" s="12">
        <v>2</v>
      </c>
    </row>
    <row r="224" ht="12.75">
      <c r="A224" s="37" t="s">
        <v>250</v>
      </c>
    </row>
    <row r="225" ht="12.75">
      <c r="A225" s="37"/>
    </row>
    <row r="226" ht="12.75">
      <c r="A226" s="13" t="s">
        <v>87</v>
      </c>
    </row>
    <row r="230" ht="31.5">
      <c r="A230" s="9" t="s">
        <v>258</v>
      </c>
    </row>
    <row r="231" spans="1:3" ht="25.5">
      <c r="A231" s="10"/>
      <c r="B231" s="29" t="s">
        <v>259</v>
      </c>
      <c r="C231" s="29" t="s">
        <v>45</v>
      </c>
    </row>
    <row r="233" spans="1:3" ht="12.75">
      <c r="A233" s="1" t="s">
        <v>14</v>
      </c>
      <c r="B233" s="1">
        <f>+B234+B235</f>
        <v>679</v>
      </c>
      <c r="C233" s="1">
        <f>+C234+C235</f>
        <v>557</v>
      </c>
    </row>
    <row r="234" spans="1:3" ht="12.75">
      <c r="A234" s="30" t="s">
        <v>260</v>
      </c>
      <c r="B234" s="1">
        <v>633</v>
      </c>
      <c r="C234" s="1">
        <v>487</v>
      </c>
    </row>
    <row r="235" spans="1:3" ht="12.75">
      <c r="A235" s="33" t="s">
        <v>261</v>
      </c>
      <c r="B235" s="12">
        <v>46</v>
      </c>
      <c r="C235" s="12">
        <v>70</v>
      </c>
    </row>
    <row r="237" ht="12.75">
      <c r="A237" s="37" t="s">
        <v>250</v>
      </c>
    </row>
    <row r="238" ht="12.75">
      <c r="A238" s="37"/>
    </row>
    <row r="239" ht="12.75">
      <c r="A239" s="13" t="s">
        <v>87</v>
      </c>
    </row>
    <row r="243" ht="15.75">
      <c r="A243" s="9" t="s">
        <v>72</v>
      </c>
    </row>
    <row r="244" spans="1:2" ht="18">
      <c r="A244" s="10"/>
      <c r="B244" s="39" t="s">
        <v>249</v>
      </c>
    </row>
    <row r="246" spans="1:2" ht="12.75">
      <c r="A246" s="1" t="s">
        <v>19</v>
      </c>
      <c r="B246" s="28">
        <f>+B247+B248</f>
        <v>852177.31</v>
      </c>
    </row>
    <row r="247" spans="1:2" ht="12.75">
      <c r="A247" s="1" t="s">
        <v>73</v>
      </c>
      <c r="B247" s="28">
        <v>815177.31</v>
      </c>
    </row>
    <row r="248" spans="1:2" ht="12.75">
      <c r="A248" s="1" t="s">
        <v>74</v>
      </c>
      <c r="B248" s="28">
        <v>37000</v>
      </c>
    </row>
    <row r="249" spans="1:2" ht="12.75">
      <c r="A249" s="12" t="s">
        <v>56</v>
      </c>
      <c r="B249" s="60">
        <v>1042869.6</v>
      </c>
    </row>
    <row r="251" ht="12.75">
      <c r="A251" s="37" t="s">
        <v>250</v>
      </c>
    </row>
    <row r="252" ht="12.75">
      <c r="A252" s="37"/>
    </row>
    <row r="253" ht="12.75">
      <c r="A253" s="13" t="s">
        <v>87</v>
      </c>
    </row>
    <row r="255" ht="22.5" customHeight="1"/>
    <row r="257" ht="15.75">
      <c r="A257" s="9" t="s">
        <v>88</v>
      </c>
    </row>
    <row r="258" spans="1:2" ht="18">
      <c r="A258" s="10"/>
      <c r="B258" s="39" t="s">
        <v>249</v>
      </c>
    </row>
    <row r="260" spans="1:2" ht="12.75">
      <c r="A260" s="33" t="s">
        <v>264</v>
      </c>
      <c r="B260" s="14">
        <v>5156</v>
      </c>
    </row>
    <row r="262" ht="12.75">
      <c r="A262" s="37" t="s">
        <v>250</v>
      </c>
    </row>
    <row r="263" ht="12.75">
      <c r="A263" s="37"/>
    </row>
    <row r="264" ht="12.75">
      <c r="A264" s="13" t="s">
        <v>87</v>
      </c>
    </row>
    <row r="268" ht="31.5">
      <c r="A268" s="9" t="s">
        <v>265</v>
      </c>
    </row>
    <row r="269" spans="1:2" ht="18">
      <c r="A269" s="10"/>
      <c r="B269" s="39" t="s">
        <v>249</v>
      </c>
    </row>
    <row r="271" ht="12.75">
      <c r="A271" s="30" t="s">
        <v>266</v>
      </c>
    </row>
    <row r="272" spans="1:2" ht="12.75">
      <c r="A272" s="30" t="s">
        <v>269</v>
      </c>
      <c r="B272" s="1">
        <f>+B273+B274</f>
        <v>76</v>
      </c>
    </row>
    <row r="273" spans="1:2" ht="12.75">
      <c r="A273" s="30" t="s">
        <v>267</v>
      </c>
      <c r="B273" s="1">
        <v>69</v>
      </c>
    </row>
    <row r="274" spans="1:2" ht="12.75">
      <c r="A274" s="30" t="s">
        <v>268</v>
      </c>
      <c r="B274" s="1">
        <v>7</v>
      </c>
    </row>
    <row r="275" ht="12.75">
      <c r="A275" s="30" t="s">
        <v>270</v>
      </c>
    </row>
    <row r="276" spans="1:2" ht="12.75">
      <c r="A276" s="45" t="s">
        <v>269</v>
      </c>
      <c r="B276" s="5">
        <f>+B277+B278</f>
        <v>342</v>
      </c>
    </row>
    <row r="277" spans="1:2" ht="12.75">
      <c r="A277" s="45" t="s">
        <v>267</v>
      </c>
      <c r="B277" s="5">
        <v>282</v>
      </c>
    </row>
    <row r="278" spans="1:2" ht="12.75">
      <c r="A278" s="33" t="s">
        <v>268</v>
      </c>
      <c r="B278" s="12">
        <v>60</v>
      </c>
    </row>
    <row r="280" ht="12.75">
      <c r="A280" s="37" t="s">
        <v>250</v>
      </c>
    </row>
    <row r="281" ht="12.75">
      <c r="A281" s="37"/>
    </row>
    <row r="282" ht="12.75">
      <c r="A282" s="13" t="s">
        <v>87</v>
      </c>
    </row>
    <row r="286" ht="31.5">
      <c r="A286" s="9" t="s">
        <v>274</v>
      </c>
    </row>
    <row r="287" spans="1:2" ht="18">
      <c r="A287" s="10"/>
      <c r="B287" s="39" t="s">
        <v>249</v>
      </c>
    </row>
    <row r="289" spans="1:2" ht="12.75">
      <c r="A289" s="30" t="s">
        <v>273</v>
      </c>
      <c r="B289" s="1">
        <f>+B290+B293</f>
        <v>254</v>
      </c>
    </row>
    <row r="290" spans="1:2" ht="12.75">
      <c r="A290" s="30" t="s">
        <v>271</v>
      </c>
      <c r="B290" s="1">
        <f>+B291+B292</f>
        <v>136</v>
      </c>
    </row>
    <row r="291" spans="1:2" ht="12.75">
      <c r="A291" s="30" t="s">
        <v>31</v>
      </c>
      <c r="B291" s="1">
        <v>45</v>
      </c>
    </row>
    <row r="292" spans="1:2" ht="12.75">
      <c r="A292" s="30" t="s">
        <v>59</v>
      </c>
      <c r="B292" s="1">
        <v>91</v>
      </c>
    </row>
    <row r="293" spans="1:2" ht="12.75">
      <c r="A293" s="45" t="s">
        <v>272</v>
      </c>
      <c r="B293" s="5">
        <f>+B294+B295</f>
        <v>118</v>
      </c>
    </row>
    <row r="294" spans="1:2" ht="12.75">
      <c r="A294" s="45" t="s">
        <v>31</v>
      </c>
      <c r="B294" s="5">
        <v>36</v>
      </c>
    </row>
    <row r="295" spans="1:2" ht="12.75">
      <c r="A295" s="33" t="s">
        <v>59</v>
      </c>
      <c r="B295" s="12">
        <v>82</v>
      </c>
    </row>
    <row r="297" ht="12.75">
      <c r="A297" s="37" t="s">
        <v>250</v>
      </c>
    </row>
    <row r="298" ht="12.75">
      <c r="A298" s="37"/>
    </row>
    <row r="299" ht="12.75">
      <c r="A299" s="13" t="s">
        <v>87</v>
      </c>
    </row>
    <row r="303" ht="31.5">
      <c r="A303" s="9" t="s">
        <v>275</v>
      </c>
    </row>
    <row r="304" spans="1:2" ht="18">
      <c r="A304" s="10"/>
      <c r="B304" s="39" t="s">
        <v>249</v>
      </c>
    </row>
    <row r="306" spans="1:2" ht="12.75">
      <c r="A306" s="30" t="s">
        <v>273</v>
      </c>
      <c r="B306" s="1">
        <f>+B307+B310</f>
        <v>167</v>
      </c>
    </row>
    <row r="307" spans="1:2" ht="12.75">
      <c r="A307" s="30" t="s">
        <v>271</v>
      </c>
      <c r="B307" s="1">
        <f>+B308+B309</f>
        <v>167</v>
      </c>
    </row>
    <row r="308" spans="1:2" ht="12.75">
      <c r="A308" s="30" t="s">
        <v>31</v>
      </c>
      <c r="B308" s="1">
        <v>136</v>
      </c>
    </row>
    <row r="309" spans="1:2" ht="12.75">
      <c r="A309" s="30" t="s">
        <v>59</v>
      </c>
      <c r="B309" s="1">
        <v>31</v>
      </c>
    </row>
    <row r="310" spans="1:2" ht="12.75">
      <c r="A310" s="45" t="s">
        <v>272</v>
      </c>
      <c r="B310" s="5"/>
    </row>
    <row r="311" spans="1:2" ht="12.75">
      <c r="A311" s="45" t="s">
        <v>31</v>
      </c>
      <c r="B311" s="5">
        <v>87</v>
      </c>
    </row>
    <row r="312" spans="1:2" ht="12.75">
      <c r="A312" s="33" t="s">
        <v>59</v>
      </c>
      <c r="B312" s="12">
        <v>16</v>
      </c>
    </row>
    <row r="314" ht="12.75">
      <c r="A314" s="37" t="s">
        <v>250</v>
      </c>
    </row>
    <row r="315" ht="12.75">
      <c r="A315" s="37"/>
    </row>
    <row r="316" ht="12.75">
      <c r="A316" s="13" t="s">
        <v>87</v>
      </c>
    </row>
    <row r="337" spans="3:4" ht="12.75">
      <c r="C337" s="1">
        <v>10</v>
      </c>
      <c r="D337" s="1">
        <v>10</v>
      </c>
    </row>
    <row r="518" ht="15.75">
      <c r="A518" s="18" t="s">
        <v>570</v>
      </c>
    </row>
  </sheetData>
  <sheetProtection/>
  <mergeCells count="4">
    <mergeCell ref="B200:B201"/>
    <mergeCell ref="C200:C201"/>
    <mergeCell ref="D200:D201"/>
    <mergeCell ref="E200:G20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518"/>
  <sheetViews>
    <sheetView zoomScalePageLayoutView="0" workbookViewId="0" topLeftCell="A1">
      <selection activeCell="F71" sqref="F71"/>
    </sheetView>
  </sheetViews>
  <sheetFormatPr defaultColWidth="11.421875" defaultRowHeight="12.75"/>
  <cols>
    <col min="1" max="1" width="75.7109375" style="1" customWidth="1"/>
    <col min="2" max="2" width="13.421875" style="1" customWidth="1"/>
    <col min="3" max="3" width="11.57421875" style="1" customWidth="1"/>
    <col min="4" max="5" width="12.00390625" style="1" customWidth="1"/>
    <col min="6" max="16384" width="11.421875" style="1" customWidth="1"/>
  </cols>
  <sheetData>
    <row r="1" ht="12.75"/>
    <row r="2" ht="12.75"/>
    <row r="3" ht="12.75"/>
    <row r="4" ht="12.75">
      <c r="C4" s="2"/>
    </row>
    <row r="5" ht="12.75">
      <c r="C5" s="2"/>
    </row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0" spans="1:3" ht="12.75" customHeight="1">
      <c r="A10" s="3"/>
      <c r="B10" s="3"/>
      <c r="C10" s="7"/>
    </row>
    <row r="12" ht="15.75">
      <c r="A12" s="9" t="s">
        <v>369</v>
      </c>
    </row>
    <row r="13" spans="1:2" ht="18">
      <c r="A13" s="10"/>
      <c r="B13" s="39" t="s">
        <v>371</v>
      </c>
    </row>
    <row r="14" spans="1:2" ht="18">
      <c r="A14" s="43"/>
      <c r="B14" s="44"/>
    </row>
    <row r="15" spans="1:2" ht="12.75">
      <c r="A15" s="30" t="s">
        <v>79</v>
      </c>
      <c r="B15" s="2"/>
    </row>
    <row r="16" spans="1:2" ht="12.75">
      <c r="A16" s="31" t="s">
        <v>372</v>
      </c>
      <c r="B16" s="2">
        <v>202</v>
      </c>
    </row>
    <row r="17" spans="1:2" ht="12.75">
      <c r="A17" s="31" t="s">
        <v>306</v>
      </c>
      <c r="B17" s="2">
        <v>71</v>
      </c>
    </row>
    <row r="18" spans="1:2" ht="12.75">
      <c r="A18" s="31" t="s">
        <v>373</v>
      </c>
      <c r="B18" s="2">
        <v>131</v>
      </c>
    </row>
    <row r="19" spans="1:2" ht="12.75">
      <c r="A19" s="30" t="s">
        <v>374</v>
      </c>
      <c r="B19" s="2">
        <v>169</v>
      </c>
    </row>
    <row r="20" spans="1:2" ht="12.75">
      <c r="A20" s="30" t="s">
        <v>37</v>
      </c>
      <c r="B20" s="2"/>
    </row>
    <row r="21" spans="1:2" ht="12.75">
      <c r="A21" s="31" t="s">
        <v>375</v>
      </c>
      <c r="B21" s="2">
        <v>6</v>
      </c>
    </row>
    <row r="22" spans="1:2" ht="12.75">
      <c r="A22" s="31" t="s">
        <v>376</v>
      </c>
      <c r="B22" s="2">
        <v>137</v>
      </c>
    </row>
    <row r="23" spans="1:2" ht="12.75">
      <c r="A23" s="32" t="s">
        <v>306</v>
      </c>
      <c r="B23" s="7">
        <v>133</v>
      </c>
    </row>
    <row r="24" spans="1:2" ht="12.75">
      <c r="A24" s="32" t="s">
        <v>377</v>
      </c>
      <c r="B24" s="24">
        <v>32</v>
      </c>
    </row>
    <row r="25" spans="1:2" ht="12.75">
      <c r="A25" s="33" t="s">
        <v>378</v>
      </c>
      <c r="B25" s="25">
        <v>28</v>
      </c>
    </row>
    <row r="26" ht="12.75">
      <c r="B26" s="2"/>
    </row>
    <row r="27" ht="12.75">
      <c r="A27" s="37" t="s">
        <v>370</v>
      </c>
    </row>
    <row r="28" ht="12.75">
      <c r="A28" s="37"/>
    </row>
    <row r="29" spans="1:2" ht="12.75">
      <c r="A29" s="13" t="s">
        <v>90</v>
      </c>
      <c r="B29" s="2"/>
    </row>
    <row r="30" ht="12.75">
      <c r="B30" s="2"/>
    </row>
    <row r="31" ht="12.75">
      <c r="B31" s="2"/>
    </row>
    <row r="32" ht="12.75">
      <c r="B32" s="2"/>
    </row>
    <row r="33" ht="15.75">
      <c r="A33" s="9" t="s">
        <v>383</v>
      </c>
    </row>
    <row r="34" spans="1:2" ht="18">
      <c r="A34" s="10"/>
      <c r="B34" s="39" t="s">
        <v>371</v>
      </c>
    </row>
    <row r="35" spans="1:2" ht="18">
      <c r="A35" s="43"/>
      <c r="B35" s="44"/>
    </row>
    <row r="36" spans="1:2" ht="12.75">
      <c r="A36" s="30" t="s">
        <v>79</v>
      </c>
      <c r="B36" s="2"/>
    </row>
    <row r="37" spans="1:2" ht="12.75">
      <c r="A37" s="31" t="s">
        <v>372</v>
      </c>
      <c r="B37" s="2">
        <v>261</v>
      </c>
    </row>
    <row r="38" spans="1:2" ht="12.75">
      <c r="A38" s="31" t="s">
        <v>306</v>
      </c>
      <c r="B38" s="2">
        <v>20</v>
      </c>
    </row>
    <row r="39" spans="1:2" ht="12.75">
      <c r="A39" s="31" t="s">
        <v>373</v>
      </c>
      <c r="B39" s="2">
        <v>241</v>
      </c>
    </row>
    <row r="40" spans="1:2" ht="12.75">
      <c r="A40" s="30" t="s">
        <v>374</v>
      </c>
      <c r="B40" s="2">
        <v>20</v>
      </c>
    </row>
    <row r="41" spans="1:2" ht="12.75">
      <c r="A41" s="30" t="s">
        <v>37</v>
      </c>
      <c r="B41" s="2">
        <f>+B42+B45</f>
        <v>26</v>
      </c>
    </row>
    <row r="42" spans="1:2" ht="12.75">
      <c r="A42" s="31" t="s">
        <v>384</v>
      </c>
      <c r="B42" s="2">
        <f>SUM(B43:B44)</f>
        <v>18</v>
      </c>
    </row>
    <row r="43" spans="1:2" ht="12.75">
      <c r="A43" s="41" t="s">
        <v>306</v>
      </c>
      <c r="B43" s="2">
        <v>10</v>
      </c>
    </row>
    <row r="44" spans="1:2" ht="12.75">
      <c r="A44" s="41" t="s">
        <v>362</v>
      </c>
      <c r="B44" s="2">
        <v>8</v>
      </c>
    </row>
    <row r="45" spans="1:2" ht="12.75">
      <c r="A45" s="31" t="s">
        <v>385</v>
      </c>
      <c r="B45" s="2">
        <f>SUM(B46:B47)</f>
        <v>8</v>
      </c>
    </row>
    <row r="46" spans="1:2" ht="12.75">
      <c r="A46" s="41" t="s">
        <v>306</v>
      </c>
      <c r="B46" s="2">
        <v>3</v>
      </c>
    </row>
    <row r="47" spans="1:2" ht="12.75">
      <c r="A47" s="41" t="s">
        <v>362</v>
      </c>
      <c r="B47" s="2">
        <v>5</v>
      </c>
    </row>
    <row r="48" spans="1:2" ht="12.75">
      <c r="A48" s="30" t="s">
        <v>386</v>
      </c>
      <c r="B48" s="2">
        <f>SUM(B49:B51)</f>
        <v>13</v>
      </c>
    </row>
    <row r="49" spans="1:2" ht="12.75">
      <c r="A49" s="31" t="s">
        <v>347</v>
      </c>
      <c r="B49" s="24" t="s">
        <v>293</v>
      </c>
    </row>
    <row r="50" spans="1:2" ht="12.75">
      <c r="A50" s="31" t="s">
        <v>375</v>
      </c>
      <c r="B50" s="2">
        <v>4</v>
      </c>
    </row>
    <row r="51" spans="1:2" ht="12.75">
      <c r="A51" s="31" t="s">
        <v>376</v>
      </c>
      <c r="B51" s="7">
        <v>9</v>
      </c>
    </row>
    <row r="52" spans="1:2" ht="12.75">
      <c r="A52" s="33" t="s">
        <v>78</v>
      </c>
      <c r="B52" s="25" t="s">
        <v>293</v>
      </c>
    </row>
    <row r="53" ht="12.75">
      <c r="B53" s="2"/>
    </row>
    <row r="54" ht="12.75">
      <c r="A54" s="37" t="s">
        <v>370</v>
      </c>
    </row>
    <row r="55" ht="12.75">
      <c r="A55" s="37"/>
    </row>
    <row r="56" spans="1:2" ht="12.75">
      <c r="A56" s="13" t="s">
        <v>90</v>
      </c>
      <c r="B56" s="2"/>
    </row>
    <row r="60" ht="15.75">
      <c r="A60" s="9" t="s">
        <v>398</v>
      </c>
    </row>
    <row r="61" spans="1:2" ht="18">
      <c r="A61" s="10"/>
      <c r="B61" s="39" t="s">
        <v>371</v>
      </c>
    </row>
    <row r="62" spans="1:2" ht="18">
      <c r="A62" s="43"/>
      <c r="B62" s="44"/>
    </row>
    <row r="63" spans="1:2" ht="12.75">
      <c r="A63" s="30" t="s">
        <v>79</v>
      </c>
      <c r="B63" s="2"/>
    </row>
    <row r="64" spans="1:2" ht="12.75">
      <c r="A64" s="31" t="s">
        <v>397</v>
      </c>
      <c r="B64" s="2"/>
    </row>
    <row r="65" spans="1:2" ht="12.75">
      <c r="A65" s="41" t="s">
        <v>399</v>
      </c>
      <c r="B65" s="2">
        <v>575</v>
      </c>
    </row>
    <row r="66" spans="1:2" ht="12.75">
      <c r="A66" s="41" t="s">
        <v>402</v>
      </c>
      <c r="B66" s="2">
        <v>314</v>
      </c>
    </row>
    <row r="67" spans="1:2" ht="12.75">
      <c r="A67" s="41" t="s">
        <v>400</v>
      </c>
      <c r="B67" s="2">
        <v>261</v>
      </c>
    </row>
    <row r="68" spans="1:2" ht="12.75">
      <c r="A68" s="31" t="s">
        <v>374</v>
      </c>
      <c r="B68" s="2">
        <v>642</v>
      </c>
    </row>
    <row r="69" spans="1:2" ht="12.75">
      <c r="A69" s="30" t="s">
        <v>37</v>
      </c>
      <c r="B69" s="2">
        <f>+B70+B75</f>
        <v>700</v>
      </c>
    </row>
    <row r="70" spans="1:2" ht="12.75">
      <c r="A70" s="31" t="s">
        <v>384</v>
      </c>
      <c r="B70" s="2">
        <f>SUM(B71:B74)</f>
        <v>540</v>
      </c>
    </row>
    <row r="71" spans="1:2" ht="12.75">
      <c r="A71" s="41" t="s">
        <v>375</v>
      </c>
      <c r="B71" s="2">
        <v>20</v>
      </c>
    </row>
    <row r="72" spans="1:2" ht="12.75">
      <c r="A72" s="41" t="s">
        <v>376</v>
      </c>
      <c r="B72" s="2">
        <v>396</v>
      </c>
    </row>
    <row r="73" spans="1:2" ht="12.75">
      <c r="A73" s="42" t="s">
        <v>401</v>
      </c>
      <c r="B73" s="7">
        <v>56</v>
      </c>
    </row>
    <row r="74" spans="1:2" ht="12.75">
      <c r="A74" s="42" t="s">
        <v>362</v>
      </c>
      <c r="B74" s="7">
        <v>68</v>
      </c>
    </row>
    <row r="75" spans="1:2" ht="12.75">
      <c r="A75" s="32" t="s">
        <v>385</v>
      </c>
      <c r="B75" s="7">
        <f>SUM(B76:B77)</f>
        <v>160</v>
      </c>
    </row>
    <row r="76" spans="1:2" ht="12.75">
      <c r="A76" s="42" t="s">
        <v>376</v>
      </c>
      <c r="B76" s="7">
        <v>91</v>
      </c>
    </row>
    <row r="77" spans="1:2" ht="12.75">
      <c r="A77" s="42" t="s">
        <v>362</v>
      </c>
      <c r="B77" s="7">
        <v>69</v>
      </c>
    </row>
    <row r="78" spans="1:2" ht="12.75">
      <c r="A78" s="33" t="s">
        <v>378</v>
      </c>
      <c r="B78" s="14">
        <v>9</v>
      </c>
    </row>
    <row r="79" ht="12.75">
      <c r="B79" s="2"/>
    </row>
    <row r="80" ht="12.75">
      <c r="A80" s="37" t="s">
        <v>370</v>
      </c>
    </row>
    <row r="81" ht="12.75">
      <c r="A81" s="37"/>
    </row>
    <row r="82" spans="1:2" ht="12.75">
      <c r="A82" s="13" t="s">
        <v>90</v>
      </c>
      <c r="B82" s="2"/>
    </row>
    <row r="86" ht="15.75">
      <c r="A86" s="9" t="s">
        <v>404</v>
      </c>
    </row>
    <row r="87" spans="1:2" ht="18">
      <c r="A87" s="10"/>
      <c r="B87" s="39" t="s">
        <v>371</v>
      </c>
    </row>
    <row r="88" spans="1:2" ht="18">
      <c r="A88" s="43"/>
      <c r="B88" s="44"/>
    </row>
    <row r="89" spans="1:2" ht="12.75">
      <c r="A89" s="30" t="s">
        <v>79</v>
      </c>
      <c r="B89" s="2"/>
    </row>
    <row r="90" spans="1:2" ht="12.75">
      <c r="A90" s="31" t="s">
        <v>372</v>
      </c>
      <c r="B90" s="2">
        <v>187</v>
      </c>
    </row>
    <row r="91" spans="1:2" ht="12.75">
      <c r="A91" s="31" t="s">
        <v>306</v>
      </c>
      <c r="B91" s="2">
        <v>14</v>
      </c>
    </row>
    <row r="92" spans="1:2" ht="12.75">
      <c r="A92" s="31" t="s">
        <v>373</v>
      </c>
      <c r="B92" s="2">
        <v>173</v>
      </c>
    </row>
    <row r="93" spans="1:2" ht="12.75">
      <c r="A93" s="30" t="s">
        <v>374</v>
      </c>
      <c r="B93" s="2">
        <v>1120</v>
      </c>
    </row>
    <row r="94" spans="1:2" ht="12.75">
      <c r="A94" s="30" t="s">
        <v>37</v>
      </c>
      <c r="B94" s="2">
        <f>SUM(B95:B96)</f>
        <v>1120</v>
      </c>
    </row>
    <row r="95" spans="1:2" ht="12.75">
      <c r="A95" s="31" t="s">
        <v>306</v>
      </c>
      <c r="B95" s="2">
        <v>1053</v>
      </c>
    </row>
    <row r="96" spans="1:2" ht="12.75">
      <c r="A96" s="31" t="s">
        <v>377</v>
      </c>
      <c r="B96" s="2">
        <v>67</v>
      </c>
    </row>
    <row r="97" spans="1:2" ht="12.75">
      <c r="A97" s="33" t="s">
        <v>378</v>
      </c>
      <c r="B97" s="14">
        <v>26</v>
      </c>
    </row>
    <row r="98" ht="12.75">
      <c r="B98" s="2"/>
    </row>
    <row r="99" ht="12.75">
      <c r="A99" s="37" t="s">
        <v>370</v>
      </c>
    </row>
    <row r="100" ht="12.75">
      <c r="A100" s="37"/>
    </row>
    <row r="101" spans="1:2" ht="12.75">
      <c r="A101" s="13" t="s">
        <v>90</v>
      </c>
      <c r="B101" s="2"/>
    </row>
    <row r="105" ht="15.75" customHeight="1">
      <c r="A105" s="9" t="s">
        <v>151</v>
      </c>
    </row>
    <row r="106" spans="1:2" ht="18">
      <c r="A106" s="10"/>
      <c r="B106" s="39" t="s">
        <v>371</v>
      </c>
    </row>
    <row r="108" ht="12.75">
      <c r="A108" s="1" t="s">
        <v>79</v>
      </c>
    </row>
    <row r="109" spans="1:2" ht="12.75">
      <c r="A109" s="1" t="s">
        <v>80</v>
      </c>
      <c r="B109" s="1">
        <v>515</v>
      </c>
    </row>
    <row r="110" spans="1:2" ht="12.75">
      <c r="A110" s="1" t="s">
        <v>26</v>
      </c>
      <c r="B110" s="1">
        <v>404</v>
      </c>
    </row>
    <row r="111" spans="1:2" ht="12.75">
      <c r="A111" s="1" t="s">
        <v>81</v>
      </c>
      <c r="B111" s="1">
        <v>111</v>
      </c>
    </row>
    <row r="112" ht="12.75">
      <c r="A112" s="1" t="s">
        <v>82</v>
      </c>
    </row>
    <row r="113" spans="1:2" ht="12.75">
      <c r="A113" s="1" t="s">
        <v>83</v>
      </c>
      <c r="B113" s="1">
        <v>180</v>
      </c>
    </row>
    <row r="114" spans="1:2" ht="12.75">
      <c r="A114" s="1" t="s">
        <v>84</v>
      </c>
      <c r="B114" s="1">
        <v>7</v>
      </c>
    </row>
    <row r="115" ht="12.75">
      <c r="A115" s="1" t="s">
        <v>75</v>
      </c>
    </row>
    <row r="116" spans="1:2" ht="12.75">
      <c r="A116" s="1" t="s">
        <v>39</v>
      </c>
      <c r="B116" s="1">
        <v>3</v>
      </c>
    </row>
    <row r="117" spans="1:2" ht="12.75">
      <c r="A117" s="1" t="s">
        <v>76</v>
      </c>
      <c r="B117" s="1">
        <v>2</v>
      </c>
    </row>
    <row r="118" spans="1:2" ht="12.75">
      <c r="A118" s="1" t="s">
        <v>26</v>
      </c>
      <c r="B118" s="1">
        <v>444</v>
      </c>
    </row>
    <row r="119" spans="1:2" ht="12.75">
      <c r="A119" s="1" t="s">
        <v>27</v>
      </c>
      <c r="B119" s="1">
        <v>35</v>
      </c>
    </row>
    <row r="120" ht="12.75">
      <c r="A120" s="1" t="s">
        <v>77</v>
      </c>
    </row>
    <row r="121" spans="1:2" ht="12.75">
      <c r="A121" s="1" t="s">
        <v>26</v>
      </c>
      <c r="B121" s="1">
        <v>26</v>
      </c>
    </row>
    <row r="122" spans="1:2" ht="12.75">
      <c r="A122" s="1" t="s">
        <v>27</v>
      </c>
      <c r="B122" s="1">
        <v>11</v>
      </c>
    </row>
    <row r="123" spans="1:2" ht="12.75">
      <c r="A123" s="12" t="s">
        <v>78</v>
      </c>
      <c r="B123" s="12">
        <v>9</v>
      </c>
    </row>
    <row r="125" ht="12.75">
      <c r="A125" s="37" t="s">
        <v>370</v>
      </c>
    </row>
    <row r="126" ht="12.75">
      <c r="A126" s="37"/>
    </row>
    <row r="127" ht="12.75">
      <c r="A127" s="13" t="s">
        <v>161</v>
      </c>
    </row>
    <row r="337" spans="3:4" ht="12.75">
      <c r="C337" s="1">
        <v>10</v>
      </c>
      <c r="D337" s="1">
        <v>10</v>
      </c>
    </row>
    <row r="518" ht="15.75">
      <c r="A518" s="18" t="s">
        <v>570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5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16384" width="11.421875" style="1" customWidth="1"/>
  </cols>
  <sheetData>
    <row r="1" ht="12.75"/>
    <row r="2" ht="12.75"/>
    <row r="3" ht="12.75"/>
    <row r="4" ht="12.75">
      <c r="C4" s="2"/>
    </row>
    <row r="5" ht="12.75">
      <c r="C5" s="2"/>
    </row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0" spans="1:3" ht="12.75" customHeight="1">
      <c r="A10" s="3"/>
      <c r="B10" s="3"/>
      <c r="C10" s="7"/>
    </row>
    <row r="11" spans="1:3" ht="12.75" customHeight="1">
      <c r="A11" s="3"/>
      <c r="B11" s="3"/>
      <c r="C11" s="7"/>
    </row>
    <row r="12" ht="37.5" customHeight="1">
      <c r="A12" s="57" t="s">
        <v>635</v>
      </c>
    </row>
    <row r="13" spans="1:2" ht="18">
      <c r="A13" s="10"/>
      <c r="B13" s="11">
        <v>1911</v>
      </c>
    </row>
    <row r="15" spans="1:2" ht="12.75">
      <c r="A15" s="1" t="s">
        <v>407</v>
      </c>
      <c r="B15" s="2">
        <v>181250</v>
      </c>
    </row>
    <row r="16" spans="1:2" ht="12.75">
      <c r="A16" s="5" t="s">
        <v>636</v>
      </c>
      <c r="B16" s="22" t="s">
        <v>293</v>
      </c>
    </row>
    <row r="17" spans="1:2" ht="12.75">
      <c r="A17" s="5" t="s">
        <v>637</v>
      </c>
      <c r="B17" s="7">
        <v>15000</v>
      </c>
    </row>
    <row r="18" spans="1:2" ht="12.75">
      <c r="A18" s="12" t="s">
        <v>14</v>
      </c>
      <c r="B18" s="14">
        <f>SUM(B15:B17)</f>
        <v>196250</v>
      </c>
    </row>
    <row r="20" ht="12.75">
      <c r="A20" s="13" t="s">
        <v>648</v>
      </c>
    </row>
    <row r="24" ht="15.75">
      <c r="A24" s="9" t="s">
        <v>369</v>
      </c>
    </row>
    <row r="25" spans="1:2" ht="18">
      <c r="A25" s="10"/>
      <c r="B25" s="39" t="s">
        <v>379</v>
      </c>
    </row>
    <row r="26" spans="1:2" ht="18">
      <c r="A26" s="43"/>
      <c r="B26" s="44"/>
    </row>
    <row r="27" spans="1:2" ht="12.75">
      <c r="A27" s="30" t="s">
        <v>79</v>
      </c>
      <c r="B27" s="2"/>
    </row>
    <row r="28" spans="1:2" ht="12.75">
      <c r="A28" s="31" t="s">
        <v>372</v>
      </c>
      <c r="B28" s="2">
        <v>254</v>
      </c>
    </row>
    <row r="29" spans="1:2" ht="12.75">
      <c r="A29" s="31" t="s">
        <v>306</v>
      </c>
      <c r="B29" s="2">
        <v>84</v>
      </c>
    </row>
    <row r="30" spans="1:2" ht="12.75">
      <c r="A30" s="31" t="s">
        <v>373</v>
      </c>
      <c r="B30" s="2">
        <v>170</v>
      </c>
    </row>
    <row r="31" spans="1:2" ht="12.75">
      <c r="A31" s="30" t="s">
        <v>374</v>
      </c>
      <c r="B31" s="2">
        <v>190</v>
      </c>
    </row>
    <row r="32" spans="1:2" ht="12.75">
      <c r="A32" s="30" t="s">
        <v>37</v>
      </c>
      <c r="B32" s="2"/>
    </row>
    <row r="33" spans="1:2" ht="12.75">
      <c r="A33" s="31" t="s">
        <v>375</v>
      </c>
      <c r="B33" s="2">
        <v>13</v>
      </c>
    </row>
    <row r="34" spans="1:2" ht="12.75">
      <c r="A34" s="31"/>
      <c r="B34" s="2">
        <v>133</v>
      </c>
    </row>
    <row r="35" spans="1:2" ht="12.75">
      <c r="A35" s="32" t="s">
        <v>306</v>
      </c>
      <c r="B35" s="7">
        <v>151</v>
      </c>
    </row>
    <row r="36" spans="1:2" ht="12.75">
      <c r="A36" s="32" t="s">
        <v>377</v>
      </c>
      <c r="B36" s="24">
        <v>5</v>
      </c>
    </row>
    <row r="37" spans="1:2" ht="12.75">
      <c r="A37" s="33" t="s">
        <v>378</v>
      </c>
      <c r="B37" s="25">
        <v>22</v>
      </c>
    </row>
    <row r="38" ht="12.75">
      <c r="B38" s="2"/>
    </row>
    <row r="39" ht="12.75">
      <c r="A39" s="37" t="s">
        <v>380</v>
      </c>
    </row>
    <row r="40" ht="12.75">
      <c r="A40" s="37"/>
    </row>
    <row r="41" spans="1:2" ht="12.75">
      <c r="A41" s="13" t="s">
        <v>90</v>
      </c>
      <c r="B41" s="2"/>
    </row>
    <row r="45" ht="15.75">
      <c r="A45" s="9" t="s">
        <v>383</v>
      </c>
    </row>
    <row r="46" spans="1:2" ht="18">
      <c r="A46" s="10"/>
      <c r="B46" s="39" t="s">
        <v>379</v>
      </c>
    </row>
    <row r="47" spans="1:2" ht="18">
      <c r="A47" s="43"/>
      <c r="B47" s="44"/>
    </row>
    <row r="48" spans="1:2" ht="12.75">
      <c r="A48" s="30" t="s">
        <v>79</v>
      </c>
      <c r="B48" s="2"/>
    </row>
    <row r="49" spans="1:2" ht="12.75">
      <c r="A49" s="31" t="s">
        <v>372</v>
      </c>
      <c r="B49" s="2">
        <v>353</v>
      </c>
    </row>
    <row r="50" spans="1:2" ht="12.75">
      <c r="A50" s="31" t="s">
        <v>306</v>
      </c>
      <c r="B50" s="2">
        <v>25</v>
      </c>
    </row>
    <row r="51" spans="1:2" ht="12.75">
      <c r="A51" s="31" t="s">
        <v>373</v>
      </c>
      <c r="B51" s="2">
        <v>328</v>
      </c>
    </row>
    <row r="52" spans="1:2" ht="12.75">
      <c r="A52" s="30" t="s">
        <v>374</v>
      </c>
      <c r="B52" s="2">
        <v>42</v>
      </c>
    </row>
    <row r="53" spans="1:2" ht="12.75">
      <c r="A53" s="30" t="s">
        <v>37</v>
      </c>
      <c r="B53" s="2">
        <f>+B54+B57</f>
        <v>58</v>
      </c>
    </row>
    <row r="54" spans="1:2" ht="12.75">
      <c r="A54" s="31" t="s">
        <v>384</v>
      </c>
      <c r="B54" s="2">
        <f>SUM(B55:B56)</f>
        <v>41</v>
      </c>
    </row>
    <row r="55" spans="1:2" ht="12.75">
      <c r="A55" s="41" t="s">
        <v>306</v>
      </c>
      <c r="B55" s="2">
        <v>24</v>
      </c>
    </row>
    <row r="56" spans="1:2" ht="12.75">
      <c r="A56" s="41" t="s">
        <v>362</v>
      </c>
      <c r="B56" s="2">
        <v>17</v>
      </c>
    </row>
    <row r="57" spans="1:2" ht="12.75">
      <c r="A57" s="31" t="s">
        <v>385</v>
      </c>
      <c r="B57" s="2">
        <f>SUM(B58:B59)</f>
        <v>17</v>
      </c>
    </row>
    <row r="58" spans="1:2" ht="12.75">
      <c r="A58" s="41" t="s">
        <v>306</v>
      </c>
      <c r="B58" s="2">
        <v>9</v>
      </c>
    </row>
    <row r="59" spans="1:2" ht="12.75">
      <c r="A59" s="41" t="s">
        <v>362</v>
      </c>
      <c r="B59" s="2">
        <v>8</v>
      </c>
    </row>
    <row r="60" spans="1:2" ht="12.75">
      <c r="A60" s="30" t="s">
        <v>386</v>
      </c>
      <c r="B60" s="2">
        <f>SUM(B61:B63)</f>
        <v>33</v>
      </c>
    </row>
    <row r="61" spans="1:2" ht="12.75">
      <c r="A61" s="31" t="s">
        <v>347</v>
      </c>
      <c r="B61" s="24">
        <v>1</v>
      </c>
    </row>
    <row r="62" spans="1:2" ht="12.75">
      <c r="A62" s="31" t="s">
        <v>375</v>
      </c>
      <c r="B62" s="2">
        <v>4</v>
      </c>
    </row>
    <row r="63" spans="1:2" ht="12.75">
      <c r="A63" s="31" t="s">
        <v>376</v>
      </c>
      <c r="B63" s="7">
        <v>28</v>
      </c>
    </row>
    <row r="64" spans="1:2" ht="12.75">
      <c r="A64" s="33" t="s">
        <v>78</v>
      </c>
      <c r="B64" s="25" t="s">
        <v>293</v>
      </c>
    </row>
    <row r="65" ht="12.75">
      <c r="B65" s="2"/>
    </row>
    <row r="66" ht="12.75">
      <c r="A66" s="37" t="s">
        <v>380</v>
      </c>
    </row>
    <row r="67" ht="12.75">
      <c r="A67" s="37"/>
    </row>
    <row r="68" spans="1:2" ht="12.75">
      <c r="A68" s="13" t="s">
        <v>90</v>
      </c>
      <c r="B68" s="2"/>
    </row>
    <row r="72" ht="15.75">
      <c r="A72" s="9" t="s">
        <v>398</v>
      </c>
    </row>
    <row r="73" spans="1:2" ht="18">
      <c r="A73" s="10"/>
      <c r="B73" s="39" t="s">
        <v>379</v>
      </c>
    </row>
    <row r="74" spans="1:2" ht="18">
      <c r="A74" s="43"/>
      <c r="B74" s="44"/>
    </row>
    <row r="75" spans="1:2" ht="12.75">
      <c r="A75" s="30" t="s">
        <v>79</v>
      </c>
      <c r="B75" s="2"/>
    </row>
    <row r="76" spans="1:2" ht="12.75">
      <c r="A76" s="31" t="s">
        <v>397</v>
      </c>
      <c r="B76" s="2"/>
    </row>
    <row r="77" spans="1:2" ht="12.75">
      <c r="A77" s="41" t="s">
        <v>399</v>
      </c>
      <c r="B77" s="2">
        <v>672</v>
      </c>
    </row>
    <row r="78" spans="1:2" ht="12.75">
      <c r="A78" s="41" t="s">
        <v>402</v>
      </c>
      <c r="B78" s="2">
        <v>341</v>
      </c>
    </row>
    <row r="79" spans="1:2" ht="12.75">
      <c r="A79" s="41" t="s">
        <v>400</v>
      </c>
      <c r="B79" s="2">
        <v>331</v>
      </c>
    </row>
    <row r="80" spans="1:2" ht="12.75">
      <c r="A80" s="31" t="s">
        <v>374</v>
      </c>
      <c r="B80" s="2">
        <v>744</v>
      </c>
    </row>
    <row r="81" spans="1:2" ht="12.75">
      <c r="A81" s="30" t="s">
        <v>37</v>
      </c>
      <c r="B81" s="2">
        <f>+B82+B87</f>
        <v>1459</v>
      </c>
    </row>
    <row r="82" spans="1:2" ht="12.75">
      <c r="A82" s="31" t="s">
        <v>384</v>
      </c>
      <c r="B82" s="2">
        <f>SUM(B83:B86)</f>
        <v>742</v>
      </c>
    </row>
    <row r="83" spans="1:2" ht="12.75">
      <c r="A83" s="41" t="s">
        <v>375</v>
      </c>
      <c r="B83" s="2">
        <v>4</v>
      </c>
    </row>
    <row r="84" spans="1:2" ht="12.75">
      <c r="A84" s="41" t="s">
        <v>376</v>
      </c>
      <c r="B84" s="2">
        <v>21</v>
      </c>
    </row>
    <row r="85" spans="1:2" ht="12.75">
      <c r="A85" s="42" t="s">
        <v>401</v>
      </c>
      <c r="B85" s="7">
        <v>52</v>
      </c>
    </row>
    <row r="86" spans="1:2" ht="12.75">
      <c r="A86" s="42" t="s">
        <v>362</v>
      </c>
      <c r="B86" s="7">
        <v>665</v>
      </c>
    </row>
    <row r="87" spans="1:2" ht="12.75">
      <c r="A87" s="32" t="s">
        <v>385</v>
      </c>
      <c r="B87" s="7">
        <f>SUM(B88:B89)</f>
        <v>717</v>
      </c>
    </row>
    <row r="88" spans="1:2" ht="12.75">
      <c r="A88" s="42" t="s">
        <v>376</v>
      </c>
      <c r="B88" s="7">
        <v>451</v>
      </c>
    </row>
    <row r="89" spans="1:2" ht="12.75">
      <c r="A89" s="42" t="s">
        <v>362</v>
      </c>
      <c r="B89" s="7">
        <v>266</v>
      </c>
    </row>
    <row r="90" spans="1:2" ht="12.75">
      <c r="A90" s="33" t="s">
        <v>378</v>
      </c>
      <c r="B90" s="14">
        <v>11</v>
      </c>
    </row>
    <row r="91" ht="12.75">
      <c r="B91" s="2"/>
    </row>
    <row r="92" ht="12.75">
      <c r="A92" s="37" t="s">
        <v>380</v>
      </c>
    </row>
    <row r="93" ht="12.75">
      <c r="A93" s="37"/>
    </row>
    <row r="94" spans="1:2" ht="12.75">
      <c r="A94" s="13" t="s">
        <v>90</v>
      </c>
      <c r="B94" s="2"/>
    </row>
    <row r="98" ht="15.75">
      <c r="A98" s="9" t="s">
        <v>404</v>
      </c>
    </row>
    <row r="99" spans="1:2" ht="18">
      <c r="A99" s="10"/>
      <c r="B99" s="39" t="s">
        <v>379</v>
      </c>
    </row>
    <row r="100" spans="1:2" ht="18">
      <c r="A100" s="43"/>
      <c r="B100" s="44"/>
    </row>
    <row r="101" spans="1:2" ht="12.75">
      <c r="A101" s="30" t="s">
        <v>79</v>
      </c>
      <c r="B101" s="2"/>
    </row>
    <row r="102" spans="1:2" ht="12.75">
      <c r="A102" s="31" t="s">
        <v>372</v>
      </c>
      <c r="B102" s="2">
        <v>217</v>
      </c>
    </row>
    <row r="103" spans="1:2" ht="12.75">
      <c r="A103" s="31" t="s">
        <v>306</v>
      </c>
      <c r="B103" s="2">
        <v>13</v>
      </c>
    </row>
    <row r="104" spans="1:2" ht="12.75">
      <c r="A104" s="31" t="s">
        <v>373</v>
      </c>
      <c r="B104" s="2">
        <v>204</v>
      </c>
    </row>
    <row r="105" spans="1:2" ht="12.75">
      <c r="A105" s="30" t="s">
        <v>374</v>
      </c>
      <c r="B105" s="2">
        <v>1036</v>
      </c>
    </row>
    <row r="106" spans="1:2" ht="12.75">
      <c r="A106" s="30" t="s">
        <v>37</v>
      </c>
      <c r="B106" s="2">
        <f>SUM(B107:B108)</f>
        <v>1036</v>
      </c>
    </row>
    <row r="107" spans="1:2" ht="12.75">
      <c r="A107" s="31" t="s">
        <v>306</v>
      </c>
      <c r="B107" s="2">
        <v>963</v>
      </c>
    </row>
    <row r="108" spans="1:2" ht="12.75">
      <c r="A108" s="31" t="s">
        <v>377</v>
      </c>
      <c r="B108" s="2">
        <v>73</v>
      </c>
    </row>
    <row r="109" spans="1:2" ht="12.75">
      <c r="A109" s="33" t="s">
        <v>378</v>
      </c>
      <c r="B109" s="14">
        <v>17</v>
      </c>
    </row>
    <row r="110" ht="12.75">
      <c r="B110" s="2"/>
    </row>
    <row r="111" ht="12.75">
      <c r="A111" s="37" t="s">
        <v>380</v>
      </c>
    </row>
    <row r="112" ht="12.75">
      <c r="A112" s="37"/>
    </row>
    <row r="113" spans="1:2" ht="12.75">
      <c r="A113" s="13" t="s">
        <v>90</v>
      </c>
      <c r="B113" s="2"/>
    </row>
    <row r="117" ht="15.75">
      <c r="A117" s="9" t="s">
        <v>151</v>
      </c>
    </row>
    <row r="118" spans="1:2" ht="18">
      <c r="A118" s="10"/>
      <c r="B118" s="39" t="s">
        <v>379</v>
      </c>
    </row>
    <row r="120" ht="12.75">
      <c r="A120" s="1" t="s">
        <v>79</v>
      </c>
    </row>
    <row r="121" spans="1:2" ht="12.75">
      <c r="A121" s="1" t="s">
        <v>80</v>
      </c>
      <c r="B121" s="1">
        <v>348</v>
      </c>
    </row>
    <row r="122" spans="1:2" ht="12.75">
      <c r="A122" s="1" t="s">
        <v>26</v>
      </c>
      <c r="B122" s="1">
        <v>312</v>
      </c>
    </row>
    <row r="123" spans="1:2" ht="12.75">
      <c r="A123" s="1" t="s">
        <v>81</v>
      </c>
      <c r="B123" s="1">
        <v>36</v>
      </c>
    </row>
    <row r="124" ht="12.75">
      <c r="A124" s="1" t="s">
        <v>82</v>
      </c>
    </row>
    <row r="125" spans="1:2" ht="12.75">
      <c r="A125" s="1" t="s">
        <v>83</v>
      </c>
      <c r="B125" s="1">
        <v>534</v>
      </c>
    </row>
    <row r="126" spans="1:2" ht="12.75">
      <c r="A126" s="1" t="s">
        <v>84</v>
      </c>
      <c r="B126" s="1">
        <v>1</v>
      </c>
    </row>
    <row r="127" ht="12.75">
      <c r="A127" s="1" t="s">
        <v>75</v>
      </c>
    </row>
    <row r="128" spans="1:2" ht="12.75">
      <c r="A128" s="1" t="s">
        <v>39</v>
      </c>
      <c r="B128" s="1">
        <v>2</v>
      </c>
    </row>
    <row r="129" spans="1:2" ht="12.75">
      <c r="A129" s="1" t="s">
        <v>76</v>
      </c>
      <c r="B129" s="1">
        <v>0</v>
      </c>
    </row>
    <row r="130" spans="1:2" ht="12.75">
      <c r="A130" s="1" t="s">
        <v>26</v>
      </c>
      <c r="B130" s="1">
        <v>390</v>
      </c>
    </row>
    <row r="131" spans="1:2" ht="12.75">
      <c r="A131" s="1" t="s">
        <v>27</v>
      </c>
      <c r="B131" s="1">
        <v>140</v>
      </c>
    </row>
    <row r="132" ht="12.75">
      <c r="A132" s="1" t="s">
        <v>77</v>
      </c>
    </row>
    <row r="133" spans="1:2" ht="12.75">
      <c r="A133" s="1" t="s">
        <v>26</v>
      </c>
      <c r="B133" s="1">
        <v>125</v>
      </c>
    </row>
    <row r="134" spans="1:2" ht="12.75">
      <c r="A134" s="1" t="s">
        <v>27</v>
      </c>
      <c r="B134" s="1">
        <v>16</v>
      </c>
    </row>
    <row r="135" spans="1:2" ht="12.75">
      <c r="A135" s="12" t="s">
        <v>78</v>
      </c>
      <c r="B135" s="12">
        <v>10</v>
      </c>
    </row>
    <row r="137" ht="12.75">
      <c r="A137" s="37" t="s">
        <v>380</v>
      </c>
    </row>
    <row r="138" ht="12.75">
      <c r="A138" s="37"/>
    </row>
    <row r="139" ht="12.75">
      <c r="A139" s="13" t="s">
        <v>161</v>
      </c>
    </row>
    <row r="143" ht="15.75">
      <c r="A143" s="9" t="s">
        <v>287</v>
      </c>
    </row>
    <row r="144" spans="1:2" ht="18">
      <c r="A144" s="10"/>
      <c r="B144" s="39" t="s">
        <v>379</v>
      </c>
    </row>
    <row r="146" spans="1:2" ht="12.75">
      <c r="A146" s="30" t="s">
        <v>372</v>
      </c>
      <c r="B146" s="1">
        <v>150</v>
      </c>
    </row>
    <row r="147" ht="12.75">
      <c r="A147" s="30" t="s">
        <v>441</v>
      </c>
    </row>
    <row r="148" spans="1:2" ht="12.75">
      <c r="A148" s="31" t="s">
        <v>442</v>
      </c>
      <c r="B148" s="1">
        <f>SUM(B149:B150)</f>
        <v>249</v>
      </c>
    </row>
    <row r="149" spans="1:2" ht="12.75">
      <c r="A149" s="41" t="s">
        <v>306</v>
      </c>
      <c r="B149" s="1">
        <v>39</v>
      </c>
    </row>
    <row r="150" spans="1:2" ht="12.75">
      <c r="A150" s="41" t="s">
        <v>443</v>
      </c>
      <c r="B150" s="1">
        <v>210</v>
      </c>
    </row>
    <row r="151" spans="1:2" ht="12.75">
      <c r="A151" s="31" t="s">
        <v>444</v>
      </c>
      <c r="B151" s="1">
        <f>SUM(B152:B153)</f>
        <v>154</v>
      </c>
    </row>
    <row r="152" spans="1:2" ht="12.75">
      <c r="A152" s="41" t="s">
        <v>306</v>
      </c>
      <c r="B152" s="1">
        <v>41</v>
      </c>
    </row>
    <row r="153" spans="1:2" ht="12.75">
      <c r="A153" s="41" t="s">
        <v>443</v>
      </c>
      <c r="B153" s="1">
        <v>113</v>
      </c>
    </row>
    <row r="154" spans="1:2" ht="12.75">
      <c r="A154" s="31" t="s">
        <v>445</v>
      </c>
      <c r="B154" s="1">
        <f>SUM(B155:B156)</f>
        <v>134</v>
      </c>
    </row>
    <row r="155" spans="1:2" ht="12.75">
      <c r="A155" s="41" t="s">
        <v>306</v>
      </c>
      <c r="B155" s="1">
        <v>47</v>
      </c>
    </row>
    <row r="156" spans="1:2" ht="12.75">
      <c r="A156" s="41" t="s">
        <v>443</v>
      </c>
      <c r="B156" s="1">
        <v>87</v>
      </c>
    </row>
    <row r="157" spans="1:2" ht="12.75">
      <c r="A157" s="31" t="s">
        <v>446</v>
      </c>
      <c r="B157" s="1">
        <v>14</v>
      </c>
    </row>
    <row r="158" ht="12.75">
      <c r="A158" s="30" t="s">
        <v>447</v>
      </c>
    </row>
    <row r="159" spans="1:2" ht="12.75">
      <c r="A159" s="31" t="s">
        <v>82</v>
      </c>
      <c r="B159" s="1">
        <v>761</v>
      </c>
    </row>
    <row r="160" spans="1:2" ht="12.75">
      <c r="A160" s="31" t="s">
        <v>37</v>
      </c>
      <c r="B160" s="2">
        <f>SUM(B161:B164)</f>
        <v>1045</v>
      </c>
    </row>
    <row r="161" spans="1:2" ht="12.75">
      <c r="A161" s="41" t="s">
        <v>347</v>
      </c>
      <c r="B161" s="1">
        <v>13</v>
      </c>
    </row>
    <row r="162" spans="1:2" ht="12.75">
      <c r="A162" s="41" t="s">
        <v>375</v>
      </c>
      <c r="B162" s="1">
        <v>63</v>
      </c>
    </row>
    <row r="163" spans="1:2" ht="12.75">
      <c r="A163" s="42" t="s">
        <v>376</v>
      </c>
      <c r="B163" s="5">
        <v>416</v>
      </c>
    </row>
    <row r="164" spans="1:2" ht="12.75">
      <c r="A164" s="42" t="s">
        <v>443</v>
      </c>
      <c r="B164" s="5">
        <v>553</v>
      </c>
    </row>
    <row r="165" spans="1:2" ht="12.75">
      <c r="A165" s="33" t="s">
        <v>378</v>
      </c>
      <c r="B165" s="12">
        <v>13</v>
      </c>
    </row>
    <row r="167" ht="12.75">
      <c r="A167" s="37" t="s">
        <v>380</v>
      </c>
    </row>
    <row r="168" ht="12.75">
      <c r="A168" s="37"/>
    </row>
    <row r="169" ht="12.75">
      <c r="A169" s="13" t="s">
        <v>161</v>
      </c>
    </row>
    <row r="337" spans="3:4" ht="12.75">
      <c r="C337" s="1">
        <v>10</v>
      </c>
      <c r="D337" s="1">
        <v>10</v>
      </c>
    </row>
    <row r="530" ht="15.75">
      <c r="A530" s="18" t="s">
        <v>570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V5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16384" width="11.421875" style="1" customWidth="1"/>
  </cols>
  <sheetData>
    <row r="1" ht="12.75"/>
    <row r="2" ht="12.75"/>
    <row r="3" ht="12.75"/>
    <row r="4" ht="12.75">
      <c r="C4" s="2"/>
    </row>
    <row r="5" ht="12.75">
      <c r="C5" s="2"/>
    </row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0" spans="1:3" ht="12.75" customHeight="1">
      <c r="A10" s="3"/>
      <c r="B10" s="3"/>
      <c r="C10" s="7"/>
    </row>
    <row r="11" spans="1:3" ht="12.75" customHeight="1">
      <c r="A11" s="3"/>
      <c r="B11" s="3"/>
      <c r="C11" s="7"/>
    </row>
    <row r="12" spans="1:2" ht="37.5" customHeight="1">
      <c r="A12" s="72" t="s">
        <v>640</v>
      </c>
      <c r="B12" s="57"/>
    </row>
    <row r="13" spans="1:5" ht="18">
      <c r="A13" s="71"/>
      <c r="B13" s="29" t="s">
        <v>14</v>
      </c>
      <c r="C13" s="29" t="s">
        <v>136</v>
      </c>
      <c r="D13" s="29" t="s">
        <v>303</v>
      </c>
      <c r="E13" s="29" t="s">
        <v>304</v>
      </c>
    </row>
    <row r="14" spans="1:2" ht="18">
      <c r="A14" s="43"/>
      <c r="B14" s="44"/>
    </row>
    <row r="15" spans="1:5" ht="12.75">
      <c r="A15" s="30" t="s">
        <v>228</v>
      </c>
      <c r="B15" s="2">
        <f>SUM(C15:E15)</f>
        <v>12</v>
      </c>
      <c r="C15" s="2">
        <v>2</v>
      </c>
      <c r="D15" s="2">
        <v>10</v>
      </c>
      <c r="E15" s="2">
        <v>0</v>
      </c>
    </row>
    <row r="16" spans="1:5" ht="12.75">
      <c r="A16" s="45" t="s">
        <v>229</v>
      </c>
      <c r="B16" s="2">
        <f>SUM(C16:E16)</f>
        <v>29</v>
      </c>
      <c r="C16" s="7">
        <v>16</v>
      </c>
      <c r="D16" s="7">
        <v>7</v>
      </c>
      <c r="E16" s="24">
        <v>6</v>
      </c>
    </row>
    <row r="17" spans="1:256" ht="12.75">
      <c r="A17" s="33" t="s">
        <v>14</v>
      </c>
      <c r="B17" s="14">
        <f>SUM(C17:E17)</f>
        <v>41</v>
      </c>
      <c r="C17" s="14">
        <f>SUM(C15:C16)</f>
        <v>18</v>
      </c>
      <c r="D17" s="14">
        <f>SUM(D15:D16)</f>
        <v>17</v>
      </c>
      <c r="E17" s="14">
        <f>SUM(E15:E16)</f>
        <v>6</v>
      </c>
      <c r="IV17" s="14"/>
    </row>
    <row r="19" ht="12.75">
      <c r="A19" s="37" t="s">
        <v>641</v>
      </c>
    </row>
    <row r="20" ht="12.75">
      <c r="A20" s="37"/>
    </row>
    <row r="21" ht="12.75">
      <c r="A21" s="13" t="s">
        <v>648</v>
      </c>
    </row>
    <row r="25" ht="15.75">
      <c r="A25" s="9" t="s">
        <v>369</v>
      </c>
    </row>
    <row r="26" spans="1:2" ht="18">
      <c r="A26" s="10"/>
      <c r="B26" s="39" t="s">
        <v>381</v>
      </c>
    </row>
    <row r="27" spans="1:2" ht="18">
      <c r="A27" s="43"/>
      <c r="B27" s="44"/>
    </row>
    <row r="28" spans="1:2" ht="12.75">
      <c r="A28" s="30" t="s">
        <v>79</v>
      </c>
      <c r="B28" s="2"/>
    </row>
    <row r="29" spans="1:2" ht="12.75">
      <c r="A29" s="31" t="s">
        <v>372</v>
      </c>
      <c r="B29" s="2">
        <v>158</v>
      </c>
    </row>
    <row r="30" spans="1:2" ht="12.75">
      <c r="A30" s="31" t="s">
        <v>306</v>
      </c>
      <c r="B30" s="2">
        <v>48</v>
      </c>
    </row>
    <row r="31" spans="1:2" ht="12.75">
      <c r="A31" s="31" t="s">
        <v>373</v>
      </c>
      <c r="B31" s="2">
        <v>110</v>
      </c>
    </row>
    <row r="32" spans="1:2" ht="12.75">
      <c r="A32" s="30" t="s">
        <v>374</v>
      </c>
      <c r="B32" s="2">
        <v>185</v>
      </c>
    </row>
    <row r="33" spans="1:2" ht="12.75">
      <c r="A33" s="30" t="s">
        <v>37</v>
      </c>
      <c r="B33" s="2"/>
    </row>
    <row r="34" spans="1:2" ht="12.75">
      <c r="A34" s="31"/>
      <c r="B34" s="2">
        <v>11</v>
      </c>
    </row>
    <row r="35" spans="1:2" ht="12.75">
      <c r="A35" s="31" t="s">
        <v>376</v>
      </c>
      <c r="B35" s="2">
        <v>154</v>
      </c>
    </row>
    <row r="36" spans="1:2" ht="12.75">
      <c r="A36" s="32" t="s">
        <v>306</v>
      </c>
      <c r="B36" s="7">
        <v>140</v>
      </c>
    </row>
    <row r="37" spans="1:2" ht="12.75">
      <c r="A37" s="32" t="s">
        <v>377</v>
      </c>
      <c r="B37" s="24">
        <v>5</v>
      </c>
    </row>
    <row r="38" spans="1:2" ht="12.75">
      <c r="A38" s="33" t="s">
        <v>378</v>
      </c>
      <c r="B38" s="25">
        <v>33</v>
      </c>
    </row>
    <row r="39" ht="12.75">
      <c r="B39" s="2"/>
    </row>
    <row r="40" ht="12.75">
      <c r="A40" s="37" t="s">
        <v>382</v>
      </c>
    </row>
    <row r="41" ht="12.75">
      <c r="A41" s="37"/>
    </row>
    <row r="42" spans="1:2" ht="12.75">
      <c r="A42" s="13" t="s">
        <v>90</v>
      </c>
      <c r="B42" s="2"/>
    </row>
    <row r="46" ht="15.75">
      <c r="A46" s="9" t="s">
        <v>383</v>
      </c>
    </row>
    <row r="47" spans="1:2" ht="18">
      <c r="A47" s="10"/>
      <c r="B47" s="39" t="s">
        <v>381</v>
      </c>
    </row>
    <row r="48" spans="1:2" ht="18">
      <c r="A48" s="43"/>
      <c r="B48" s="44"/>
    </row>
    <row r="49" spans="1:2" ht="12.75">
      <c r="A49" s="30" t="s">
        <v>79</v>
      </c>
      <c r="B49" s="2"/>
    </row>
    <row r="50" spans="1:2" ht="12.75">
      <c r="A50" s="31" t="s">
        <v>372</v>
      </c>
      <c r="B50" s="2">
        <v>415</v>
      </c>
    </row>
    <row r="51" spans="1:2" ht="12.75">
      <c r="A51" s="31" t="s">
        <v>306</v>
      </c>
      <c r="B51" s="2">
        <v>20</v>
      </c>
    </row>
    <row r="52" spans="1:2" ht="12.75">
      <c r="A52" s="31" t="s">
        <v>373</v>
      </c>
      <c r="B52" s="2">
        <v>395</v>
      </c>
    </row>
    <row r="53" spans="1:2" ht="12.75">
      <c r="A53" s="30" t="s">
        <v>374</v>
      </c>
      <c r="B53" s="2">
        <v>60</v>
      </c>
    </row>
    <row r="54" spans="1:2" ht="12.75">
      <c r="A54" s="30" t="s">
        <v>37</v>
      </c>
      <c r="B54" s="2">
        <f>+B55+B58</f>
        <v>65</v>
      </c>
    </row>
    <row r="55" spans="1:2" ht="12.75">
      <c r="A55" s="31" t="s">
        <v>384</v>
      </c>
      <c r="B55" s="2">
        <f>SUM(B56:B57)</f>
        <v>56</v>
      </c>
    </row>
    <row r="56" spans="1:2" ht="12.75">
      <c r="A56" s="41" t="s">
        <v>306</v>
      </c>
      <c r="B56" s="2">
        <v>47</v>
      </c>
    </row>
    <row r="57" spans="1:2" ht="12.75">
      <c r="A57" s="41" t="s">
        <v>362</v>
      </c>
      <c r="B57" s="2">
        <v>9</v>
      </c>
    </row>
    <row r="58" spans="1:2" ht="12.75">
      <c r="A58" s="31" t="s">
        <v>385</v>
      </c>
      <c r="B58" s="2">
        <f>SUM(B59:B60)</f>
        <v>9</v>
      </c>
    </row>
    <row r="59" spans="1:2" ht="12.75">
      <c r="A59" s="41" t="s">
        <v>306</v>
      </c>
      <c r="B59" s="2">
        <v>4</v>
      </c>
    </row>
    <row r="60" spans="1:2" ht="12.75">
      <c r="A60" s="41" t="s">
        <v>362</v>
      </c>
      <c r="B60" s="2">
        <v>5</v>
      </c>
    </row>
    <row r="61" spans="1:2" ht="12.75">
      <c r="A61" s="30" t="s">
        <v>386</v>
      </c>
      <c r="B61" s="2">
        <f>SUM(B62:B64)</f>
        <v>51</v>
      </c>
    </row>
    <row r="62" spans="1:2" ht="12.75">
      <c r="A62" s="31" t="s">
        <v>347</v>
      </c>
      <c r="B62" s="24">
        <v>1</v>
      </c>
    </row>
    <row r="63" spans="1:2" ht="12.75">
      <c r="A63" s="31" t="s">
        <v>375</v>
      </c>
      <c r="B63" s="2">
        <v>6</v>
      </c>
    </row>
    <row r="64" spans="1:2" ht="12.75">
      <c r="A64" s="31" t="s">
        <v>376</v>
      </c>
      <c r="B64" s="7">
        <v>44</v>
      </c>
    </row>
    <row r="65" spans="1:2" ht="12.75">
      <c r="A65" s="33" t="s">
        <v>78</v>
      </c>
      <c r="B65" s="25">
        <v>13</v>
      </c>
    </row>
    <row r="66" ht="12.75">
      <c r="B66" s="2"/>
    </row>
    <row r="67" ht="12.75">
      <c r="A67" s="37" t="s">
        <v>382</v>
      </c>
    </row>
    <row r="68" ht="12.75">
      <c r="A68" s="37"/>
    </row>
    <row r="69" spans="1:2" ht="12.75">
      <c r="A69" s="13" t="s">
        <v>90</v>
      </c>
      <c r="B69" s="2"/>
    </row>
    <row r="73" ht="15.75">
      <c r="A73" s="9" t="s">
        <v>398</v>
      </c>
    </row>
    <row r="74" spans="1:2" ht="18">
      <c r="A74" s="10"/>
      <c r="B74" s="39" t="s">
        <v>381</v>
      </c>
    </row>
    <row r="75" spans="1:2" ht="18">
      <c r="A75" s="43"/>
      <c r="B75" s="44"/>
    </row>
    <row r="76" spans="1:2" ht="12.75">
      <c r="A76" s="30" t="s">
        <v>79</v>
      </c>
      <c r="B76" s="2"/>
    </row>
    <row r="77" spans="1:2" ht="12.75">
      <c r="A77" s="31" t="s">
        <v>397</v>
      </c>
      <c r="B77" s="2"/>
    </row>
    <row r="78" spans="1:2" ht="12.75">
      <c r="A78" s="41" t="s">
        <v>399</v>
      </c>
      <c r="B78" s="2">
        <v>706</v>
      </c>
    </row>
    <row r="79" spans="1:2" ht="12.75">
      <c r="A79" s="41" t="s">
        <v>402</v>
      </c>
      <c r="B79" s="2">
        <v>320</v>
      </c>
    </row>
    <row r="80" spans="1:2" ht="12.75">
      <c r="A80" s="41" t="s">
        <v>400</v>
      </c>
      <c r="B80" s="2">
        <v>386</v>
      </c>
    </row>
    <row r="81" spans="1:2" ht="12.75">
      <c r="A81" s="31" t="s">
        <v>374</v>
      </c>
      <c r="B81" s="2">
        <v>611</v>
      </c>
    </row>
    <row r="82" spans="1:2" ht="12.75">
      <c r="A82" s="30" t="s">
        <v>403</v>
      </c>
      <c r="B82" s="2"/>
    </row>
    <row r="83" spans="1:2" ht="12.75">
      <c r="A83" s="31" t="s">
        <v>375</v>
      </c>
      <c r="B83" s="2">
        <v>1</v>
      </c>
    </row>
    <row r="84" spans="1:2" ht="12.75">
      <c r="A84" s="31" t="s">
        <v>376</v>
      </c>
      <c r="B84" s="2">
        <v>139</v>
      </c>
    </row>
    <row r="85" spans="1:2" ht="12.75">
      <c r="A85" s="31" t="s">
        <v>377</v>
      </c>
      <c r="B85" s="2">
        <v>12</v>
      </c>
    </row>
    <row r="86" spans="1:2" ht="12.75">
      <c r="A86" s="33" t="s">
        <v>378</v>
      </c>
      <c r="B86" s="14">
        <v>10</v>
      </c>
    </row>
    <row r="87" ht="12.75">
      <c r="B87" s="2"/>
    </row>
    <row r="88" ht="12.75">
      <c r="A88" s="37" t="s">
        <v>382</v>
      </c>
    </row>
    <row r="89" ht="12.75">
      <c r="A89" s="37"/>
    </row>
    <row r="90" spans="1:2" ht="12.75">
      <c r="A90" s="13" t="s">
        <v>90</v>
      </c>
      <c r="B90" s="2"/>
    </row>
    <row r="94" ht="15.75">
      <c r="A94" s="9" t="s">
        <v>404</v>
      </c>
    </row>
    <row r="95" spans="1:2" ht="18">
      <c r="A95" s="10"/>
      <c r="B95" s="39" t="s">
        <v>381</v>
      </c>
    </row>
    <row r="96" spans="1:2" ht="18">
      <c r="A96" s="43"/>
      <c r="B96" s="44"/>
    </row>
    <row r="97" spans="1:2" ht="12.75">
      <c r="A97" s="30" t="s">
        <v>79</v>
      </c>
      <c r="B97" s="2"/>
    </row>
    <row r="98" spans="1:2" ht="12.75">
      <c r="A98" s="31" t="s">
        <v>372</v>
      </c>
      <c r="B98" s="2">
        <v>187</v>
      </c>
    </row>
    <row r="99" spans="1:2" ht="12.75">
      <c r="A99" s="31" t="s">
        <v>306</v>
      </c>
      <c r="B99" s="2">
        <v>15</v>
      </c>
    </row>
    <row r="100" spans="1:2" ht="12.75">
      <c r="A100" s="31" t="s">
        <v>373</v>
      </c>
      <c r="B100" s="2">
        <v>172</v>
      </c>
    </row>
    <row r="101" spans="1:2" ht="12.75">
      <c r="A101" s="30" t="s">
        <v>374</v>
      </c>
      <c r="B101" s="2">
        <v>938</v>
      </c>
    </row>
    <row r="102" spans="1:2" ht="12.75">
      <c r="A102" s="30" t="s">
        <v>37</v>
      </c>
      <c r="B102" s="2">
        <f>SUM(B103:B104)</f>
        <v>938</v>
      </c>
    </row>
    <row r="103" spans="1:2" ht="12.75">
      <c r="A103" s="31" t="s">
        <v>306</v>
      </c>
      <c r="B103" s="2">
        <v>877</v>
      </c>
    </row>
    <row r="104" spans="1:2" ht="12.75">
      <c r="A104" s="31" t="s">
        <v>377</v>
      </c>
      <c r="B104" s="2">
        <v>61</v>
      </c>
    </row>
    <row r="105" spans="1:2" ht="12.75">
      <c r="A105" s="33" t="s">
        <v>378</v>
      </c>
      <c r="B105" s="14">
        <v>17</v>
      </c>
    </row>
    <row r="106" ht="12.75">
      <c r="B106" s="2"/>
    </row>
    <row r="107" ht="12.75">
      <c r="A107" s="37" t="s">
        <v>382</v>
      </c>
    </row>
    <row r="108" ht="12.75">
      <c r="A108" s="37"/>
    </row>
    <row r="109" spans="1:2" ht="15.75" customHeight="1">
      <c r="A109" s="13" t="s">
        <v>90</v>
      </c>
      <c r="B109" s="2"/>
    </row>
    <row r="112" ht="12.75">
      <c r="A112" s="13"/>
    </row>
    <row r="113" ht="15.75">
      <c r="A113" s="9" t="s">
        <v>151</v>
      </c>
    </row>
    <row r="114" spans="1:2" ht="18">
      <c r="A114" s="10"/>
      <c r="B114" s="39" t="s">
        <v>381</v>
      </c>
    </row>
    <row r="116" ht="12.75">
      <c r="A116" s="1" t="s">
        <v>79</v>
      </c>
    </row>
    <row r="117" spans="1:2" ht="12.75">
      <c r="A117" s="1" t="s">
        <v>80</v>
      </c>
      <c r="B117" s="1">
        <v>704</v>
      </c>
    </row>
    <row r="118" spans="1:2" ht="12.75">
      <c r="A118" s="1" t="s">
        <v>26</v>
      </c>
      <c r="B118" s="1">
        <v>580</v>
      </c>
    </row>
    <row r="119" spans="1:2" ht="12.75">
      <c r="A119" s="1" t="s">
        <v>81</v>
      </c>
      <c r="B119" s="1">
        <v>124</v>
      </c>
    </row>
    <row r="120" ht="12.75">
      <c r="A120" s="1" t="s">
        <v>82</v>
      </c>
    </row>
    <row r="121" spans="1:2" ht="12.75">
      <c r="A121" s="1" t="s">
        <v>83</v>
      </c>
      <c r="B121" s="1">
        <v>654</v>
      </c>
    </row>
    <row r="122" spans="1:2" ht="12.75">
      <c r="A122" s="1" t="s">
        <v>84</v>
      </c>
      <c r="B122" s="1">
        <v>0</v>
      </c>
    </row>
    <row r="123" ht="12.75">
      <c r="A123" s="1" t="s">
        <v>75</v>
      </c>
    </row>
    <row r="124" spans="1:2" ht="12.75">
      <c r="A124" s="1" t="s">
        <v>39</v>
      </c>
      <c r="B124" s="1">
        <v>0</v>
      </c>
    </row>
    <row r="125" spans="1:2" ht="12.75">
      <c r="A125" s="1" t="s">
        <v>76</v>
      </c>
      <c r="B125" s="1">
        <v>4</v>
      </c>
    </row>
    <row r="126" spans="1:2" ht="12.75">
      <c r="A126" s="1" t="s">
        <v>26</v>
      </c>
      <c r="B126" s="1">
        <v>600</v>
      </c>
    </row>
    <row r="127" spans="1:2" ht="12.75">
      <c r="A127" s="1" t="s">
        <v>27</v>
      </c>
      <c r="B127" s="1">
        <v>50</v>
      </c>
    </row>
    <row r="128" ht="12.75">
      <c r="A128" s="1" t="s">
        <v>77</v>
      </c>
    </row>
    <row r="129" spans="1:2" ht="12.75">
      <c r="A129" s="1" t="s">
        <v>26</v>
      </c>
      <c r="B129" s="1">
        <v>32</v>
      </c>
    </row>
    <row r="130" spans="1:2" ht="12.75">
      <c r="A130" s="1" t="s">
        <v>27</v>
      </c>
      <c r="B130" s="1">
        <v>18</v>
      </c>
    </row>
    <row r="131" spans="1:2" ht="12.75">
      <c r="A131" s="12" t="s">
        <v>78</v>
      </c>
      <c r="B131" s="12">
        <v>16</v>
      </c>
    </row>
    <row r="133" ht="12.75">
      <c r="A133" s="37" t="s">
        <v>382</v>
      </c>
    </row>
    <row r="134" ht="12.75">
      <c r="A134" s="37"/>
    </row>
    <row r="135" ht="12.75">
      <c r="A135" s="13" t="s">
        <v>161</v>
      </c>
    </row>
    <row r="139" ht="15.75">
      <c r="A139" s="9" t="s">
        <v>287</v>
      </c>
    </row>
    <row r="140" spans="1:2" ht="18">
      <c r="A140" s="10"/>
      <c r="B140" s="39" t="s">
        <v>381</v>
      </c>
    </row>
    <row r="142" spans="1:2" ht="12.75">
      <c r="A142" s="30" t="s">
        <v>372</v>
      </c>
      <c r="B142" s="1">
        <v>165</v>
      </c>
    </row>
    <row r="143" ht="12.75">
      <c r="A143" s="30" t="s">
        <v>441</v>
      </c>
    </row>
    <row r="144" spans="1:2" ht="12.75">
      <c r="A144" s="31" t="s">
        <v>442</v>
      </c>
      <c r="B144" s="1">
        <f>SUM(B145:B146)</f>
        <v>250</v>
      </c>
    </row>
    <row r="145" spans="1:2" ht="12.75">
      <c r="A145" s="41" t="s">
        <v>306</v>
      </c>
      <c r="B145" s="1">
        <v>75</v>
      </c>
    </row>
    <row r="146" spans="1:2" ht="12.75">
      <c r="A146" s="41" t="s">
        <v>443</v>
      </c>
      <c r="B146" s="1">
        <v>175</v>
      </c>
    </row>
    <row r="147" spans="1:2" ht="12.75">
      <c r="A147" s="31" t="s">
        <v>444</v>
      </c>
      <c r="B147" s="1">
        <f>SUM(B148:B149)</f>
        <v>133</v>
      </c>
    </row>
    <row r="148" spans="1:2" ht="12.75">
      <c r="A148" s="41" t="s">
        <v>306</v>
      </c>
      <c r="B148" s="1">
        <v>65</v>
      </c>
    </row>
    <row r="149" spans="1:2" ht="12.75">
      <c r="A149" s="41" t="s">
        <v>443</v>
      </c>
      <c r="B149" s="1">
        <v>68</v>
      </c>
    </row>
    <row r="150" spans="1:2" ht="12.75">
      <c r="A150" s="31" t="s">
        <v>445</v>
      </c>
      <c r="B150" s="1">
        <f>SUM(B151:B152)</f>
        <v>120</v>
      </c>
    </row>
    <row r="151" spans="1:2" ht="12.75">
      <c r="A151" s="41" t="s">
        <v>306</v>
      </c>
      <c r="B151" s="1">
        <v>65</v>
      </c>
    </row>
    <row r="152" spans="1:2" ht="12.75">
      <c r="A152" s="41" t="s">
        <v>443</v>
      </c>
      <c r="B152" s="1">
        <v>55</v>
      </c>
    </row>
    <row r="153" spans="1:2" ht="12.75">
      <c r="A153" s="31" t="s">
        <v>446</v>
      </c>
      <c r="B153" s="1">
        <v>17</v>
      </c>
    </row>
    <row r="154" ht="12.75">
      <c r="A154" s="30" t="s">
        <v>447</v>
      </c>
    </row>
    <row r="155" spans="1:2" ht="12.75">
      <c r="A155" s="31" t="s">
        <v>82</v>
      </c>
      <c r="B155" s="1">
        <v>638</v>
      </c>
    </row>
    <row r="156" ht="12.75">
      <c r="A156" s="31" t="s">
        <v>37</v>
      </c>
    </row>
    <row r="157" spans="1:2" ht="12.75">
      <c r="A157" s="41" t="s">
        <v>347</v>
      </c>
      <c r="B157" s="1">
        <v>4</v>
      </c>
    </row>
    <row r="158" spans="1:2" ht="12.75">
      <c r="A158" s="41" t="s">
        <v>375</v>
      </c>
      <c r="B158" s="1">
        <v>47</v>
      </c>
    </row>
    <row r="159" spans="1:2" ht="12.75">
      <c r="A159" s="42" t="s">
        <v>376</v>
      </c>
      <c r="B159" s="5">
        <v>374</v>
      </c>
    </row>
    <row r="160" spans="1:2" ht="12.75">
      <c r="A160" s="42" t="s">
        <v>443</v>
      </c>
      <c r="B160" s="5">
        <v>531</v>
      </c>
    </row>
    <row r="161" spans="1:2" ht="12.75">
      <c r="A161" s="33" t="s">
        <v>378</v>
      </c>
      <c r="B161" s="12">
        <v>22</v>
      </c>
    </row>
    <row r="163" ht="12.75">
      <c r="A163" s="37" t="s">
        <v>382</v>
      </c>
    </row>
    <row r="164" ht="12.75">
      <c r="A164" s="37"/>
    </row>
    <row r="165" ht="12.75">
      <c r="A165" s="13" t="s">
        <v>161</v>
      </c>
    </row>
    <row r="337" spans="3:4" ht="12.75">
      <c r="C337" s="1">
        <v>10</v>
      </c>
      <c r="D337" s="1">
        <v>10</v>
      </c>
    </row>
    <row r="531" ht="15.75">
      <c r="A531" s="18" t="s">
        <v>570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V5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16384" width="11.421875" style="1" customWidth="1"/>
  </cols>
  <sheetData>
    <row r="1" ht="12.75"/>
    <row r="2" ht="12.75"/>
    <row r="3" ht="12.75"/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2" spans="1:2" ht="37.5" customHeight="1">
      <c r="A12" s="72" t="s">
        <v>642</v>
      </c>
      <c r="B12" s="57"/>
    </row>
    <row r="13" spans="1:5" ht="18">
      <c r="A13" s="71"/>
      <c r="B13" s="29" t="s">
        <v>14</v>
      </c>
      <c r="C13" s="29" t="s">
        <v>136</v>
      </c>
      <c r="D13" s="29" t="s">
        <v>303</v>
      </c>
      <c r="E13" s="29" t="s">
        <v>304</v>
      </c>
    </row>
    <row r="14" spans="1:2" ht="18">
      <c r="A14" s="43"/>
      <c r="B14" s="44"/>
    </row>
    <row r="15" spans="1:5" ht="12.75">
      <c r="A15" s="30" t="s">
        <v>228</v>
      </c>
      <c r="B15" s="2">
        <f>SUM(C15:E15)</f>
        <v>18</v>
      </c>
      <c r="C15" s="2">
        <v>11</v>
      </c>
      <c r="D15" s="2">
        <v>7</v>
      </c>
      <c r="E15" s="2">
        <v>0</v>
      </c>
    </row>
    <row r="16" spans="1:5" ht="12.75">
      <c r="A16" s="45" t="s">
        <v>229</v>
      </c>
      <c r="B16" s="2">
        <f>SUM(C16:E16)</f>
        <v>44</v>
      </c>
      <c r="C16" s="7">
        <v>29</v>
      </c>
      <c r="D16" s="7">
        <v>10</v>
      </c>
      <c r="E16" s="24">
        <v>5</v>
      </c>
    </row>
    <row r="17" spans="1:256" ht="12.75">
      <c r="A17" s="33" t="s">
        <v>14</v>
      </c>
      <c r="B17" s="14">
        <f>SUM(C17:E17)</f>
        <v>62</v>
      </c>
      <c r="C17" s="14">
        <f>SUM(C15:C16)</f>
        <v>40</v>
      </c>
      <c r="D17" s="14">
        <f>SUM(D15:D16)</f>
        <v>17</v>
      </c>
      <c r="E17" s="14">
        <f>SUM(E15:E16)</f>
        <v>5</v>
      </c>
      <c r="IV17" s="14"/>
    </row>
    <row r="19" ht="12.75">
      <c r="A19" s="37" t="s">
        <v>643</v>
      </c>
    </row>
    <row r="20" ht="12.75">
      <c r="A20" s="37"/>
    </row>
    <row r="21" ht="12.75">
      <c r="A21" s="13" t="s">
        <v>648</v>
      </c>
    </row>
    <row r="25" ht="15.75">
      <c r="A25" s="9" t="s">
        <v>324</v>
      </c>
    </row>
    <row r="26" spans="1:2" ht="18">
      <c r="A26" s="10"/>
      <c r="B26" s="39" t="s">
        <v>322</v>
      </c>
    </row>
    <row r="27" spans="1:2" ht="18">
      <c r="A27" s="43"/>
      <c r="B27" s="44"/>
    </row>
    <row r="28" spans="1:2" ht="12.75">
      <c r="A28" s="30" t="s">
        <v>310</v>
      </c>
      <c r="B28" s="2">
        <f>SUM(B29:B30)</f>
        <v>134</v>
      </c>
    </row>
    <row r="29" spans="1:2" ht="12.75">
      <c r="A29" s="31" t="s">
        <v>228</v>
      </c>
      <c r="B29" s="2">
        <v>124</v>
      </c>
    </row>
    <row r="30" spans="1:2" ht="12.75">
      <c r="A30" s="31" t="s">
        <v>229</v>
      </c>
      <c r="B30" s="2">
        <v>10</v>
      </c>
    </row>
    <row r="31" spans="1:2" ht="12.75">
      <c r="A31" s="30" t="s">
        <v>325</v>
      </c>
      <c r="B31" s="2">
        <v>419</v>
      </c>
    </row>
    <row r="32" spans="1:2" ht="12.75">
      <c r="A32" s="30" t="s">
        <v>326</v>
      </c>
      <c r="B32" s="2"/>
    </row>
    <row r="33" spans="1:2" ht="12.75">
      <c r="A33" s="31" t="s">
        <v>327</v>
      </c>
      <c r="B33" s="2">
        <v>2</v>
      </c>
    </row>
    <row r="34" spans="1:2" ht="12.75">
      <c r="A34" s="31"/>
      <c r="B34" s="2">
        <v>12</v>
      </c>
    </row>
    <row r="35" spans="1:3" ht="12.75">
      <c r="A35" s="31" t="s">
        <v>329</v>
      </c>
      <c r="B35" s="2">
        <v>22</v>
      </c>
      <c r="C35" s="2"/>
    </row>
    <row r="36" spans="1:2" ht="12.75">
      <c r="A36" s="31" t="s">
        <v>330</v>
      </c>
      <c r="B36" s="21">
        <v>29</v>
      </c>
    </row>
    <row r="37" spans="1:2" ht="12.75">
      <c r="A37" s="31" t="s">
        <v>331</v>
      </c>
      <c r="B37" s="21" t="s">
        <v>293</v>
      </c>
    </row>
    <row r="38" spans="1:2" ht="12.75">
      <c r="A38" s="31" t="s">
        <v>45</v>
      </c>
      <c r="B38" s="2">
        <v>5</v>
      </c>
    </row>
    <row r="39" spans="1:2" ht="12.75">
      <c r="A39" s="30" t="s">
        <v>332</v>
      </c>
      <c r="B39" s="2">
        <v>2309</v>
      </c>
    </row>
    <row r="40" spans="1:2" ht="12.75">
      <c r="A40" s="33" t="s">
        <v>333</v>
      </c>
      <c r="B40" s="14">
        <v>125416</v>
      </c>
    </row>
    <row r="41" ht="12.75">
      <c r="B41" s="2"/>
    </row>
    <row r="42" ht="12.75">
      <c r="A42" s="37" t="s">
        <v>323</v>
      </c>
    </row>
    <row r="43" ht="12.75">
      <c r="A43" s="37"/>
    </row>
    <row r="44" spans="1:2" ht="12.75">
      <c r="A44" s="13" t="s">
        <v>90</v>
      </c>
      <c r="B44" s="2"/>
    </row>
    <row r="45" ht="12.75">
      <c r="B45" s="2"/>
    </row>
    <row r="46" ht="12.75">
      <c r="B46" s="2"/>
    </row>
    <row r="47" ht="12.75">
      <c r="B47" s="2"/>
    </row>
    <row r="48" ht="34.5">
      <c r="A48" s="9" t="s">
        <v>367</v>
      </c>
    </row>
    <row r="49" spans="1:7" ht="54.75" customHeight="1">
      <c r="A49" s="10"/>
      <c r="B49" s="29" t="s">
        <v>509</v>
      </c>
      <c r="C49" s="29" t="s">
        <v>508</v>
      </c>
      <c r="D49" s="29" t="s">
        <v>209</v>
      </c>
      <c r="E49" s="29" t="s">
        <v>210</v>
      </c>
      <c r="F49" s="29" t="s">
        <v>211</v>
      </c>
      <c r="G49" s="29" t="s">
        <v>212</v>
      </c>
    </row>
    <row r="51" spans="1:7" ht="12.75">
      <c r="A51" s="1" t="s">
        <v>116</v>
      </c>
      <c r="B51" s="2">
        <f>+B52+B55</f>
        <v>335</v>
      </c>
      <c r="C51" s="2">
        <f>+C52+C55</f>
        <v>131</v>
      </c>
      <c r="D51" s="2">
        <f>+D52</f>
        <v>56</v>
      </c>
      <c r="E51" s="2">
        <f>+E52+E55</f>
        <v>41</v>
      </c>
      <c r="F51" s="2">
        <f>+F52</f>
        <v>31</v>
      </c>
      <c r="G51" s="2">
        <f>+G55</f>
        <v>45</v>
      </c>
    </row>
    <row r="52" spans="1:7" ht="12.75">
      <c r="A52" s="1" t="s">
        <v>117</v>
      </c>
      <c r="B52" s="2">
        <f>SUM(B53:B54)</f>
        <v>104</v>
      </c>
      <c r="C52" s="2">
        <f>SUM(C53:C54)</f>
        <v>81</v>
      </c>
      <c r="D52" s="2">
        <f>SUM(D53:D54)</f>
        <v>56</v>
      </c>
      <c r="E52" s="2">
        <f>SUM(E53:E54)</f>
        <v>5</v>
      </c>
      <c r="F52" s="2">
        <f>SUM(F53:F54)</f>
        <v>31</v>
      </c>
      <c r="G52" s="22" t="s">
        <v>293</v>
      </c>
    </row>
    <row r="53" spans="1:7" ht="12.75">
      <c r="A53" s="1" t="s">
        <v>118</v>
      </c>
      <c r="B53" s="2">
        <v>72</v>
      </c>
      <c r="C53" s="1">
        <v>46</v>
      </c>
      <c r="D53" s="1">
        <v>36</v>
      </c>
      <c r="E53" s="22" t="s">
        <v>293</v>
      </c>
      <c r="F53" s="1">
        <v>31</v>
      </c>
      <c r="G53" s="22" t="s">
        <v>293</v>
      </c>
    </row>
    <row r="54" spans="1:7" ht="12.75">
      <c r="A54" s="1" t="s">
        <v>119</v>
      </c>
      <c r="B54" s="2">
        <v>32</v>
      </c>
      <c r="C54" s="1">
        <v>35</v>
      </c>
      <c r="D54" s="1">
        <v>20</v>
      </c>
      <c r="E54" s="1">
        <v>5</v>
      </c>
      <c r="F54" s="22" t="s">
        <v>293</v>
      </c>
      <c r="G54" s="22" t="s">
        <v>293</v>
      </c>
    </row>
    <row r="55" spans="1:7" ht="12.75">
      <c r="A55" s="1" t="s">
        <v>120</v>
      </c>
      <c r="B55" s="2">
        <f>SUM(B56:B57)</f>
        <v>231</v>
      </c>
      <c r="C55" s="2">
        <f>SUM(C56:C57)</f>
        <v>50</v>
      </c>
      <c r="D55" s="22" t="s">
        <v>293</v>
      </c>
      <c r="E55" s="2">
        <f>SUM(E56:E57)</f>
        <v>36</v>
      </c>
      <c r="F55" s="22" t="s">
        <v>293</v>
      </c>
      <c r="G55" s="2">
        <f>SUM(G56:G57)</f>
        <v>45</v>
      </c>
    </row>
    <row r="56" spans="1:7" ht="12.75">
      <c r="A56" s="1" t="s">
        <v>118</v>
      </c>
      <c r="B56" s="2">
        <v>150</v>
      </c>
      <c r="C56" s="1">
        <v>30</v>
      </c>
      <c r="D56" s="22" t="s">
        <v>293</v>
      </c>
      <c r="E56" s="1">
        <v>3</v>
      </c>
      <c r="F56" s="22" t="s">
        <v>293</v>
      </c>
      <c r="G56" s="1">
        <v>38</v>
      </c>
    </row>
    <row r="57" spans="1:7" ht="12.75">
      <c r="A57" s="1" t="s">
        <v>119</v>
      </c>
      <c r="B57" s="2">
        <v>81</v>
      </c>
      <c r="C57" s="1">
        <v>20</v>
      </c>
      <c r="D57" s="22" t="s">
        <v>293</v>
      </c>
      <c r="E57" s="1">
        <v>33</v>
      </c>
      <c r="F57" s="22" t="s">
        <v>293</v>
      </c>
      <c r="G57" s="1">
        <v>7</v>
      </c>
    </row>
    <row r="58" spans="1:7" ht="12.75">
      <c r="A58" s="1" t="s">
        <v>121</v>
      </c>
      <c r="B58" s="2">
        <f>+B59+B62</f>
        <v>52</v>
      </c>
      <c r="C58" s="2">
        <f>+C59+C62</f>
        <v>24</v>
      </c>
      <c r="D58" s="2">
        <f>+D59</f>
        <v>42</v>
      </c>
      <c r="E58" s="2">
        <f>+E59+E62</f>
        <v>13</v>
      </c>
      <c r="F58" s="2">
        <f>+F59</f>
        <v>9</v>
      </c>
      <c r="G58" s="2">
        <f>+G62</f>
        <v>11</v>
      </c>
    </row>
    <row r="59" spans="1:7" ht="12.75">
      <c r="A59" s="1" t="s">
        <v>122</v>
      </c>
      <c r="B59" s="2">
        <f>SUM(B60:B61)</f>
        <v>22</v>
      </c>
      <c r="C59" s="2">
        <f>SUM(C60:C61)</f>
        <v>16</v>
      </c>
      <c r="D59" s="2">
        <f>SUM(D60:D61)</f>
        <v>42</v>
      </c>
      <c r="E59" s="2">
        <f>SUM(E60:E61)</f>
        <v>5</v>
      </c>
      <c r="F59" s="2">
        <f>SUM(F60:F61)</f>
        <v>9</v>
      </c>
      <c r="G59" s="22" t="s">
        <v>293</v>
      </c>
    </row>
    <row r="60" spans="1:7" ht="12.75">
      <c r="A60" s="1" t="s">
        <v>118</v>
      </c>
      <c r="B60" s="2">
        <v>18</v>
      </c>
      <c r="C60" s="1">
        <v>13</v>
      </c>
      <c r="D60" s="1">
        <v>36</v>
      </c>
      <c r="E60" s="22" t="s">
        <v>293</v>
      </c>
      <c r="F60" s="1">
        <v>9</v>
      </c>
      <c r="G60" s="22" t="s">
        <v>293</v>
      </c>
    </row>
    <row r="61" spans="1:7" ht="12.75">
      <c r="A61" s="1" t="s">
        <v>119</v>
      </c>
      <c r="B61" s="2">
        <v>4</v>
      </c>
      <c r="C61" s="1">
        <v>3</v>
      </c>
      <c r="D61" s="1">
        <v>6</v>
      </c>
      <c r="E61" s="1">
        <v>5</v>
      </c>
      <c r="F61" s="22" t="s">
        <v>293</v>
      </c>
      <c r="G61" s="22" t="s">
        <v>293</v>
      </c>
    </row>
    <row r="62" spans="1:7" ht="12.75">
      <c r="A62" s="1" t="s">
        <v>123</v>
      </c>
      <c r="B62" s="2">
        <f>SUM(B63:B64)</f>
        <v>30</v>
      </c>
      <c r="C62" s="2">
        <f>SUM(C63:C64)</f>
        <v>8</v>
      </c>
      <c r="D62" s="22" t="s">
        <v>293</v>
      </c>
      <c r="E62" s="2">
        <f>SUM(E63:E64)</f>
        <v>8</v>
      </c>
      <c r="F62" s="22" t="s">
        <v>293</v>
      </c>
      <c r="G62" s="2">
        <f>SUM(G63:G64)</f>
        <v>11</v>
      </c>
    </row>
    <row r="63" spans="1:7" ht="12.75">
      <c r="A63" s="1" t="s">
        <v>118</v>
      </c>
      <c r="B63" s="2">
        <v>22</v>
      </c>
      <c r="C63" s="1">
        <v>7</v>
      </c>
      <c r="D63" s="22" t="s">
        <v>293</v>
      </c>
      <c r="E63" s="22" t="s">
        <v>293</v>
      </c>
      <c r="F63" s="22" t="s">
        <v>293</v>
      </c>
      <c r="G63" s="1">
        <v>10</v>
      </c>
    </row>
    <row r="64" spans="1:7" ht="12.75">
      <c r="A64" s="1" t="s">
        <v>119</v>
      </c>
      <c r="B64" s="2">
        <v>8</v>
      </c>
      <c r="C64" s="5">
        <v>1</v>
      </c>
      <c r="D64" s="22" t="s">
        <v>293</v>
      </c>
      <c r="E64" s="1">
        <v>8</v>
      </c>
      <c r="F64" s="22" t="s">
        <v>293</v>
      </c>
      <c r="G64" s="5">
        <v>1</v>
      </c>
    </row>
    <row r="65" spans="1:7" ht="12.75">
      <c r="A65" s="45" t="s">
        <v>217</v>
      </c>
      <c r="B65" s="7"/>
      <c r="C65" s="7"/>
      <c r="D65" s="5"/>
      <c r="E65" s="5"/>
      <c r="F65" s="5"/>
      <c r="G65" s="5"/>
    </row>
    <row r="66" spans="1:7" ht="12.75">
      <c r="A66" s="31" t="s">
        <v>364</v>
      </c>
      <c r="B66" s="7">
        <v>395150</v>
      </c>
      <c r="C66" s="22" t="s">
        <v>293</v>
      </c>
      <c r="D66" s="22" t="s">
        <v>293</v>
      </c>
      <c r="E66" s="22" t="s">
        <v>293</v>
      </c>
      <c r="F66" s="7">
        <v>23000</v>
      </c>
      <c r="G66" s="22" t="s">
        <v>293</v>
      </c>
    </row>
    <row r="67" spans="1:7" ht="12.75">
      <c r="A67" s="31" t="s">
        <v>365</v>
      </c>
      <c r="B67" s="22" t="s">
        <v>293</v>
      </c>
      <c r="C67" s="22" t="s">
        <v>293</v>
      </c>
      <c r="D67" s="22" t="s">
        <v>293</v>
      </c>
      <c r="E67" s="22" t="s">
        <v>293</v>
      </c>
      <c r="F67" s="22" t="s">
        <v>293</v>
      </c>
      <c r="G67" s="22" t="s">
        <v>293</v>
      </c>
    </row>
    <row r="68" spans="1:7" ht="14.25">
      <c r="A68" s="31" t="s">
        <v>366</v>
      </c>
      <c r="B68" s="22" t="s">
        <v>293</v>
      </c>
      <c r="C68" s="61" t="s">
        <v>507</v>
      </c>
      <c r="D68" s="22" t="s">
        <v>293</v>
      </c>
      <c r="E68" s="22" t="s">
        <v>293</v>
      </c>
      <c r="F68" s="22" t="s">
        <v>293</v>
      </c>
      <c r="G68" s="7">
        <v>500</v>
      </c>
    </row>
    <row r="69" spans="1:7" ht="12.75">
      <c r="A69" s="33" t="s">
        <v>221</v>
      </c>
      <c r="B69" s="14"/>
      <c r="C69" s="26" t="s">
        <v>293</v>
      </c>
      <c r="D69" s="26" t="s">
        <v>293</v>
      </c>
      <c r="E69" s="26" t="s">
        <v>293</v>
      </c>
      <c r="F69" s="26" t="s">
        <v>293</v>
      </c>
      <c r="G69" s="12">
        <v>796.5</v>
      </c>
    </row>
    <row r="71" ht="12.75">
      <c r="A71" s="37" t="s">
        <v>368</v>
      </c>
    </row>
    <row r="72" ht="12.75">
      <c r="A72" s="37" t="s">
        <v>506</v>
      </c>
    </row>
    <row r="73" ht="12.75">
      <c r="A73" s="37"/>
    </row>
    <row r="74" ht="12.75">
      <c r="A74" s="13" t="s">
        <v>90</v>
      </c>
    </row>
    <row r="78" ht="15.75">
      <c r="A78" s="9" t="s">
        <v>369</v>
      </c>
    </row>
    <row r="79" spans="1:2" ht="18">
      <c r="A79" s="10"/>
      <c r="B79" s="39" t="s">
        <v>322</v>
      </c>
    </row>
    <row r="80" spans="1:2" ht="18">
      <c r="A80" s="43"/>
      <c r="B80" s="44"/>
    </row>
    <row r="81" spans="1:2" ht="12.75">
      <c r="A81" s="30" t="s">
        <v>79</v>
      </c>
      <c r="B81" s="2"/>
    </row>
    <row r="82" spans="1:2" ht="12.75">
      <c r="A82" s="31" t="s">
        <v>372</v>
      </c>
      <c r="B82" s="2">
        <v>133</v>
      </c>
    </row>
    <row r="83" spans="1:2" ht="12.75">
      <c r="A83" s="31" t="s">
        <v>306</v>
      </c>
      <c r="B83" s="2">
        <v>30</v>
      </c>
    </row>
    <row r="84" spans="1:2" ht="12.75">
      <c r="A84" s="31" t="s">
        <v>373</v>
      </c>
      <c r="B84" s="2">
        <v>103</v>
      </c>
    </row>
    <row r="85" spans="1:2" ht="12.75">
      <c r="A85" s="30" t="s">
        <v>374</v>
      </c>
      <c r="B85" s="2">
        <v>182</v>
      </c>
    </row>
    <row r="86" spans="1:2" ht="12.75">
      <c r="A86" s="30" t="s">
        <v>37</v>
      </c>
      <c r="B86" s="2"/>
    </row>
    <row r="87" spans="1:2" ht="12.75">
      <c r="A87" s="31" t="s">
        <v>375</v>
      </c>
      <c r="B87" s="2">
        <v>11</v>
      </c>
    </row>
    <row r="88" spans="1:2" ht="12.75">
      <c r="A88" s="31" t="s">
        <v>376</v>
      </c>
      <c r="B88" s="2">
        <v>156</v>
      </c>
    </row>
    <row r="89" spans="1:2" ht="12.75">
      <c r="A89" s="32" t="s">
        <v>306</v>
      </c>
      <c r="B89" s="7">
        <v>172</v>
      </c>
    </row>
    <row r="90" spans="1:2" ht="12.75">
      <c r="A90" s="32" t="s">
        <v>377</v>
      </c>
      <c r="B90" s="24">
        <v>13</v>
      </c>
    </row>
    <row r="91" spans="1:2" ht="12.75">
      <c r="A91" s="33" t="s">
        <v>378</v>
      </c>
      <c r="B91" s="25">
        <v>42</v>
      </c>
    </row>
    <row r="92" ht="12.75">
      <c r="B92" s="2"/>
    </row>
    <row r="93" ht="12.75">
      <c r="A93" s="37" t="s">
        <v>323</v>
      </c>
    </row>
    <row r="94" ht="12.75">
      <c r="A94" s="37"/>
    </row>
    <row r="95" spans="1:2" ht="12.75">
      <c r="A95" s="13" t="s">
        <v>90</v>
      </c>
      <c r="B95" s="2"/>
    </row>
    <row r="99" ht="15.75">
      <c r="A99" s="9" t="s">
        <v>383</v>
      </c>
    </row>
    <row r="100" spans="1:2" ht="18">
      <c r="A100" s="10"/>
      <c r="B100" s="39" t="s">
        <v>322</v>
      </c>
    </row>
    <row r="101" spans="1:2" ht="18">
      <c r="A101" s="43"/>
      <c r="B101" s="44"/>
    </row>
    <row r="102" spans="1:2" ht="12.75">
      <c r="A102" s="30" t="s">
        <v>79</v>
      </c>
      <c r="B102" s="2"/>
    </row>
    <row r="103" spans="1:2" ht="12.75">
      <c r="A103" s="31" t="s">
        <v>372</v>
      </c>
      <c r="B103" s="2">
        <v>328</v>
      </c>
    </row>
    <row r="104" spans="1:2" ht="12.75">
      <c r="A104" s="31" t="s">
        <v>306</v>
      </c>
      <c r="B104" s="2">
        <v>20</v>
      </c>
    </row>
    <row r="105" spans="1:2" ht="12.75">
      <c r="A105" s="31" t="s">
        <v>373</v>
      </c>
      <c r="B105" s="2">
        <v>308</v>
      </c>
    </row>
    <row r="106" spans="1:2" ht="12.75">
      <c r="A106" s="30" t="s">
        <v>374</v>
      </c>
      <c r="B106" s="2">
        <v>65</v>
      </c>
    </row>
    <row r="107" spans="1:2" ht="12.75">
      <c r="A107" s="30" t="s">
        <v>37</v>
      </c>
      <c r="B107" s="2">
        <f>+B108+B111</f>
        <v>78</v>
      </c>
    </row>
    <row r="108" spans="1:2" ht="12.75">
      <c r="A108" s="31" t="s">
        <v>384</v>
      </c>
      <c r="B108" s="2">
        <f>SUM(B109:B110)</f>
        <v>62</v>
      </c>
    </row>
    <row r="109" spans="1:2" ht="12.75">
      <c r="A109" s="41" t="s">
        <v>306</v>
      </c>
      <c r="B109" s="2">
        <v>46</v>
      </c>
    </row>
    <row r="110" spans="1:2" ht="12.75">
      <c r="A110" s="41" t="s">
        <v>362</v>
      </c>
      <c r="B110" s="2">
        <v>16</v>
      </c>
    </row>
    <row r="111" spans="1:2" ht="12.75">
      <c r="A111" s="31" t="s">
        <v>385</v>
      </c>
      <c r="B111" s="2">
        <f>SUM(B112:B113)</f>
        <v>16</v>
      </c>
    </row>
    <row r="112" spans="1:2" ht="12.75">
      <c r="A112" s="41" t="s">
        <v>306</v>
      </c>
      <c r="B112" s="2">
        <v>10</v>
      </c>
    </row>
    <row r="113" spans="1:2" ht="12.75">
      <c r="A113" s="41" t="s">
        <v>362</v>
      </c>
      <c r="B113" s="2">
        <v>6</v>
      </c>
    </row>
    <row r="114" spans="1:2" ht="12.75">
      <c r="A114" s="30" t="s">
        <v>386</v>
      </c>
      <c r="B114" s="2">
        <f>SUM(B115:B117)</f>
        <v>56</v>
      </c>
    </row>
    <row r="115" spans="1:2" ht="12.75">
      <c r="A115" s="31" t="s">
        <v>347</v>
      </c>
      <c r="B115" s="24">
        <v>1</v>
      </c>
    </row>
    <row r="116" spans="1:2" ht="12.75">
      <c r="A116" s="31" t="s">
        <v>375</v>
      </c>
      <c r="B116" s="2">
        <v>3</v>
      </c>
    </row>
    <row r="117" spans="1:2" ht="12.75">
      <c r="A117" s="31" t="s">
        <v>376</v>
      </c>
      <c r="B117" s="7">
        <v>52</v>
      </c>
    </row>
    <row r="118" spans="1:2" ht="12.75">
      <c r="A118" s="33" t="s">
        <v>78</v>
      </c>
      <c r="B118" s="25">
        <v>19</v>
      </c>
    </row>
    <row r="119" ht="12.75">
      <c r="B119" s="2"/>
    </row>
    <row r="120" ht="12.75">
      <c r="A120" s="37" t="s">
        <v>323</v>
      </c>
    </row>
    <row r="121" ht="12.75">
      <c r="A121" s="37"/>
    </row>
    <row r="122" spans="1:2" ht="12.75">
      <c r="A122" s="13" t="s">
        <v>90</v>
      </c>
      <c r="B122" s="2"/>
    </row>
    <row r="126" ht="15.75">
      <c r="A126" s="9" t="s">
        <v>398</v>
      </c>
    </row>
    <row r="127" spans="1:2" ht="18">
      <c r="A127" s="10"/>
      <c r="B127" s="39" t="s">
        <v>322</v>
      </c>
    </row>
    <row r="128" spans="1:2" ht="18">
      <c r="A128" s="43"/>
      <c r="B128" s="44"/>
    </row>
    <row r="129" spans="1:2" ht="12.75">
      <c r="A129" s="30" t="s">
        <v>79</v>
      </c>
      <c r="B129" s="2"/>
    </row>
    <row r="130" spans="1:2" ht="12.75">
      <c r="A130" s="31" t="s">
        <v>397</v>
      </c>
      <c r="B130" s="2"/>
    </row>
    <row r="131" spans="1:2" ht="12.75">
      <c r="A131" s="41" t="s">
        <v>399</v>
      </c>
      <c r="B131" s="2">
        <v>706</v>
      </c>
    </row>
    <row r="132" spans="1:2" ht="12.75">
      <c r="A132" s="41" t="s">
        <v>402</v>
      </c>
      <c r="B132" s="2">
        <v>320</v>
      </c>
    </row>
    <row r="133" spans="1:2" ht="12.75">
      <c r="A133" s="41" t="s">
        <v>400</v>
      </c>
      <c r="B133" s="2">
        <v>386</v>
      </c>
    </row>
    <row r="134" spans="1:2" ht="12.75">
      <c r="A134" s="31" t="s">
        <v>374</v>
      </c>
      <c r="B134" s="2">
        <v>611</v>
      </c>
    </row>
    <row r="135" spans="1:2" ht="12.75">
      <c r="A135" s="30" t="s">
        <v>403</v>
      </c>
      <c r="B135" s="2"/>
    </row>
    <row r="136" spans="1:2" ht="12.75">
      <c r="A136" s="31" t="s">
        <v>375</v>
      </c>
      <c r="B136" s="2">
        <v>3</v>
      </c>
    </row>
    <row r="137" spans="1:2" ht="12.75">
      <c r="A137" s="31" t="s">
        <v>376</v>
      </c>
      <c r="B137" s="2">
        <v>161</v>
      </c>
    </row>
    <row r="138" spans="1:2" ht="12.75">
      <c r="A138" s="31" t="s">
        <v>377</v>
      </c>
      <c r="B138" s="2">
        <v>29</v>
      </c>
    </row>
    <row r="139" spans="1:2" ht="12.75">
      <c r="A139" s="33" t="s">
        <v>378</v>
      </c>
      <c r="B139" s="14">
        <v>12</v>
      </c>
    </row>
    <row r="140" ht="12.75">
      <c r="B140" s="2"/>
    </row>
    <row r="141" ht="12.75">
      <c r="A141" s="37" t="s">
        <v>323</v>
      </c>
    </row>
    <row r="142" ht="12.75">
      <c r="A142" s="37"/>
    </row>
    <row r="143" spans="1:2" ht="12.75">
      <c r="A143" s="13" t="s">
        <v>90</v>
      </c>
      <c r="B143" s="2"/>
    </row>
    <row r="147" ht="15.75">
      <c r="A147" s="9" t="s">
        <v>404</v>
      </c>
    </row>
    <row r="148" spans="1:2" ht="18">
      <c r="A148" s="10"/>
      <c r="B148" s="39" t="s">
        <v>322</v>
      </c>
    </row>
    <row r="149" spans="1:2" ht="18">
      <c r="A149" s="43"/>
      <c r="B149" s="44"/>
    </row>
    <row r="150" spans="1:2" ht="12.75">
      <c r="A150" s="30" t="s">
        <v>79</v>
      </c>
      <c r="B150" s="2"/>
    </row>
    <row r="151" spans="1:2" ht="12.75">
      <c r="A151" s="31" t="s">
        <v>372</v>
      </c>
      <c r="B151" s="2">
        <v>200</v>
      </c>
    </row>
    <row r="152" spans="1:2" ht="12.75">
      <c r="A152" s="31" t="s">
        <v>306</v>
      </c>
      <c r="B152" s="2">
        <v>25</v>
      </c>
    </row>
    <row r="153" spans="1:2" ht="12.75">
      <c r="A153" s="31" t="s">
        <v>373</v>
      </c>
      <c r="B153" s="2">
        <v>175</v>
      </c>
    </row>
    <row r="154" spans="1:2" ht="12.75">
      <c r="A154" s="30" t="s">
        <v>374</v>
      </c>
      <c r="B154" s="2">
        <v>933</v>
      </c>
    </row>
    <row r="155" spans="1:2" ht="12.75">
      <c r="A155" s="30" t="s">
        <v>37</v>
      </c>
      <c r="B155" s="2">
        <f>SUM(B156:B157)</f>
        <v>933</v>
      </c>
    </row>
    <row r="156" spans="1:2" ht="12.75">
      <c r="A156" s="31" t="s">
        <v>306</v>
      </c>
      <c r="B156" s="2">
        <v>902</v>
      </c>
    </row>
    <row r="157" spans="1:2" ht="12.75">
      <c r="A157" s="31" t="s">
        <v>377</v>
      </c>
      <c r="B157" s="2">
        <v>31</v>
      </c>
    </row>
    <row r="158" spans="1:2" ht="12.75">
      <c r="A158" s="33" t="s">
        <v>378</v>
      </c>
      <c r="B158" s="14">
        <v>27</v>
      </c>
    </row>
    <row r="159" ht="12.75">
      <c r="B159" s="2"/>
    </row>
    <row r="160" ht="12.75">
      <c r="A160" s="37" t="s">
        <v>323</v>
      </c>
    </row>
    <row r="161" ht="12.75">
      <c r="A161" s="37"/>
    </row>
    <row r="162" spans="1:2" ht="12.75">
      <c r="A162" s="13" t="s">
        <v>90</v>
      </c>
      <c r="B162" s="2"/>
    </row>
    <row r="166" ht="15.75">
      <c r="A166" s="9" t="s">
        <v>410</v>
      </c>
    </row>
    <row r="167" spans="1:2" ht="18">
      <c r="A167" s="10"/>
      <c r="B167" s="39" t="s">
        <v>322</v>
      </c>
    </row>
    <row r="168" spans="1:2" ht="18">
      <c r="A168" s="43"/>
      <c r="B168" s="44"/>
    </row>
    <row r="169" spans="1:2" ht="12.75">
      <c r="A169" s="30" t="s">
        <v>411</v>
      </c>
      <c r="B169" s="2"/>
    </row>
    <row r="170" spans="1:2" ht="12.75">
      <c r="A170" s="31" t="s">
        <v>372</v>
      </c>
      <c r="B170" s="2">
        <f>+B171+B172</f>
        <v>267</v>
      </c>
    </row>
    <row r="171" spans="1:2" ht="12.75">
      <c r="A171" s="31" t="s">
        <v>306</v>
      </c>
      <c r="B171" s="2">
        <v>54</v>
      </c>
    </row>
    <row r="172" spans="1:2" ht="12.75">
      <c r="A172" s="31" t="s">
        <v>412</v>
      </c>
      <c r="B172" s="2">
        <v>213</v>
      </c>
    </row>
    <row r="173" spans="1:2" ht="12.75">
      <c r="A173" s="30" t="s">
        <v>413</v>
      </c>
      <c r="B173" s="2">
        <f>+B174+B177</f>
        <v>577</v>
      </c>
    </row>
    <row r="174" spans="1:2" ht="12.75">
      <c r="A174" s="31" t="s">
        <v>34</v>
      </c>
      <c r="B174" s="2">
        <f>SUM(B175:B176)</f>
        <v>54</v>
      </c>
    </row>
    <row r="175" spans="1:2" ht="12.75">
      <c r="A175" s="41" t="s">
        <v>306</v>
      </c>
      <c r="B175" s="2">
        <v>47</v>
      </c>
    </row>
    <row r="176" spans="1:2" ht="12.75">
      <c r="A176" s="41" t="s">
        <v>412</v>
      </c>
      <c r="B176" s="2">
        <v>7</v>
      </c>
    </row>
    <row r="177" spans="1:2" ht="12.75">
      <c r="A177" s="31" t="s">
        <v>414</v>
      </c>
      <c r="B177" s="2">
        <f>SUM(B178:B179)</f>
        <v>523</v>
      </c>
    </row>
    <row r="178" spans="1:2" ht="12.75">
      <c r="A178" s="41" t="s">
        <v>306</v>
      </c>
      <c r="B178" s="2">
        <v>102</v>
      </c>
    </row>
    <row r="179" spans="1:2" ht="12.75">
      <c r="A179" s="41" t="s">
        <v>412</v>
      </c>
      <c r="B179" s="2">
        <v>421</v>
      </c>
    </row>
    <row r="180" spans="1:2" ht="12.75">
      <c r="A180" s="30" t="s">
        <v>415</v>
      </c>
      <c r="B180" s="2">
        <f>SUM(B181)+SUM(B184)</f>
        <v>72</v>
      </c>
    </row>
    <row r="181" spans="1:2" ht="12.75">
      <c r="A181" s="31" t="s">
        <v>34</v>
      </c>
      <c r="B181" s="2">
        <f>SUM(B182:B183)</f>
        <v>72</v>
      </c>
    </row>
    <row r="182" spans="1:2" ht="12.75">
      <c r="A182" s="41" t="s">
        <v>306</v>
      </c>
      <c r="B182" s="2">
        <v>16</v>
      </c>
    </row>
    <row r="183" spans="1:2" ht="12.75">
      <c r="A183" s="41" t="s">
        <v>412</v>
      </c>
      <c r="B183" s="2">
        <v>56</v>
      </c>
    </row>
    <row r="184" spans="1:2" ht="12.75">
      <c r="A184" s="31" t="s">
        <v>414</v>
      </c>
      <c r="B184" s="24" t="s">
        <v>293</v>
      </c>
    </row>
    <row r="185" spans="1:2" ht="12.75">
      <c r="A185" s="42" t="s">
        <v>306</v>
      </c>
      <c r="B185" s="24" t="s">
        <v>293</v>
      </c>
    </row>
    <row r="186" spans="1:2" ht="12.75">
      <c r="A186" s="50" t="s">
        <v>412</v>
      </c>
      <c r="B186" s="25" t="s">
        <v>293</v>
      </c>
    </row>
    <row r="187" ht="12.75">
      <c r="B187" s="2"/>
    </row>
    <row r="188" ht="12.75">
      <c r="A188" s="37" t="s">
        <v>323</v>
      </c>
    </row>
    <row r="189" ht="12.75">
      <c r="A189" s="37"/>
    </row>
    <row r="190" spans="1:2" ht="12.75">
      <c r="A190" s="13" t="s">
        <v>90</v>
      </c>
      <c r="B190" s="2"/>
    </row>
    <row r="194" ht="15.75">
      <c r="A194" s="9" t="s">
        <v>151</v>
      </c>
    </row>
    <row r="195" spans="1:2" ht="18">
      <c r="A195" s="10"/>
      <c r="B195" s="39" t="s">
        <v>322</v>
      </c>
    </row>
    <row r="197" ht="12.75">
      <c r="A197" s="1" t="s">
        <v>79</v>
      </c>
    </row>
    <row r="198" spans="1:2" ht="12.75">
      <c r="A198" s="1" t="s">
        <v>80</v>
      </c>
      <c r="B198" s="1">
        <v>740</v>
      </c>
    </row>
    <row r="199" spans="1:2" ht="12.75">
      <c r="A199" s="1" t="s">
        <v>26</v>
      </c>
      <c r="B199" s="1">
        <v>671</v>
      </c>
    </row>
    <row r="200" spans="1:2" ht="12.75">
      <c r="A200" s="1" t="s">
        <v>81</v>
      </c>
      <c r="B200" s="1">
        <v>69</v>
      </c>
    </row>
    <row r="201" ht="12.75">
      <c r="A201" s="1" t="s">
        <v>82</v>
      </c>
    </row>
    <row r="202" spans="1:2" ht="12.75">
      <c r="A202" s="1" t="s">
        <v>83</v>
      </c>
      <c r="B202" s="1">
        <v>625</v>
      </c>
    </row>
    <row r="203" spans="1:2" ht="12.75">
      <c r="A203" s="1" t="s">
        <v>84</v>
      </c>
      <c r="B203" s="1">
        <v>0</v>
      </c>
    </row>
    <row r="204" ht="12.75">
      <c r="A204" s="1" t="s">
        <v>75</v>
      </c>
    </row>
    <row r="205" spans="1:2" ht="12.75">
      <c r="A205" s="1" t="s">
        <v>39</v>
      </c>
      <c r="B205" s="1">
        <v>0</v>
      </c>
    </row>
    <row r="206" spans="1:2" ht="12.75">
      <c r="A206" s="1" t="s">
        <v>76</v>
      </c>
      <c r="B206" s="1">
        <v>7</v>
      </c>
    </row>
    <row r="207" spans="1:2" ht="12.75">
      <c r="A207" s="1" t="s">
        <v>26</v>
      </c>
      <c r="B207" s="1">
        <v>585</v>
      </c>
    </row>
    <row r="208" spans="1:2" ht="12.75">
      <c r="A208" s="1" t="s">
        <v>27</v>
      </c>
      <c r="B208" s="1">
        <v>33</v>
      </c>
    </row>
    <row r="209" ht="12.75">
      <c r="A209" s="1" t="s">
        <v>77</v>
      </c>
    </row>
    <row r="210" spans="1:2" ht="12.75">
      <c r="A210" s="1" t="s">
        <v>26</v>
      </c>
      <c r="B210" s="1">
        <v>22</v>
      </c>
    </row>
    <row r="211" spans="1:2" ht="12.75">
      <c r="A211" s="1" t="s">
        <v>27</v>
      </c>
      <c r="B211" s="1">
        <v>10</v>
      </c>
    </row>
    <row r="212" spans="1:2" ht="12.75">
      <c r="A212" s="12" t="s">
        <v>78</v>
      </c>
      <c r="B212" s="12">
        <v>16</v>
      </c>
    </row>
    <row r="214" ht="12.75">
      <c r="A214" s="37" t="s">
        <v>323</v>
      </c>
    </row>
    <row r="215" ht="12.75">
      <c r="A215" s="37"/>
    </row>
    <row r="216" ht="12.75">
      <c r="A216" s="13" t="s">
        <v>161</v>
      </c>
    </row>
    <row r="220" ht="15.75">
      <c r="A220" s="9" t="s">
        <v>287</v>
      </c>
    </row>
    <row r="221" spans="1:2" ht="18">
      <c r="A221" s="10"/>
      <c r="B221" s="39" t="s">
        <v>322</v>
      </c>
    </row>
    <row r="223" spans="1:2" ht="12.75">
      <c r="A223" s="30" t="s">
        <v>372</v>
      </c>
      <c r="B223" s="1">
        <v>167</v>
      </c>
    </row>
    <row r="224" ht="12.75">
      <c r="A224" s="30" t="s">
        <v>441</v>
      </c>
    </row>
    <row r="225" spans="1:2" ht="12.75">
      <c r="A225" s="31" t="s">
        <v>442</v>
      </c>
      <c r="B225" s="1">
        <f>SUM(B226:B227)</f>
        <v>232</v>
      </c>
    </row>
    <row r="226" spans="1:2" ht="12.75">
      <c r="A226" s="41" t="s">
        <v>306</v>
      </c>
      <c r="B226" s="1">
        <v>66</v>
      </c>
    </row>
    <row r="227" spans="1:2" ht="12.75">
      <c r="A227" s="41" t="s">
        <v>443</v>
      </c>
      <c r="B227" s="1">
        <v>166</v>
      </c>
    </row>
    <row r="228" spans="1:2" ht="12.75">
      <c r="A228" s="31" t="s">
        <v>444</v>
      </c>
      <c r="B228" s="1">
        <f>SUM(B229:B230)</f>
        <v>142</v>
      </c>
    </row>
    <row r="229" spans="1:2" ht="12.75">
      <c r="A229" s="41" t="s">
        <v>306</v>
      </c>
      <c r="B229" s="1">
        <v>64</v>
      </c>
    </row>
    <row r="230" spans="1:2" ht="12.75">
      <c r="A230" s="41" t="s">
        <v>443</v>
      </c>
      <c r="B230" s="1">
        <v>78</v>
      </c>
    </row>
    <row r="231" spans="1:2" ht="12.75">
      <c r="A231" s="31" t="s">
        <v>445</v>
      </c>
      <c r="B231" s="1">
        <f>SUM(B232:B233)</f>
        <v>122</v>
      </c>
    </row>
    <row r="232" spans="1:2" ht="12.75">
      <c r="A232" s="41" t="s">
        <v>306</v>
      </c>
      <c r="B232" s="1">
        <v>56</v>
      </c>
    </row>
    <row r="233" spans="1:2" ht="12.75">
      <c r="A233" s="41" t="s">
        <v>443</v>
      </c>
      <c r="B233" s="1">
        <v>66</v>
      </c>
    </row>
    <row r="234" spans="1:2" ht="12.75">
      <c r="A234" s="31" t="s">
        <v>446</v>
      </c>
      <c r="B234" s="1">
        <v>16</v>
      </c>
    </row>
    <row r="235" ht="12.75">
      <c r="A235" s="30" t="s">
        <v>447</v>
      </c>
    </row>
    <row r="236" spans="1:2" ht="12.75">
      <c r="A236" s="31" t="s">
        <v>82</v>
      </c>
      <c r="B236" s="1">
        <v>611</v>
      </c>
    </row>
    <row r="237" ht="12.75">
      <c r="A237" s="31" t="s">
        <v>37</v>
      </c>
    </row>
    <row r="238" spans="1:2" ht="12.75">
      <c r="A238" s="41" t="s">
        <v>347</v>
      </c>
      <c r="B238" s="1">
        <v>3</v>
      </c>
    </row>
    <row r="239" spans="1:2" ht="12.75">
      <c r="A239" s="41" t="s">
        <v>375</v>
      </c>
      <c r="B239" s="1">
        <v>41</v>
      </c>
    </row>
    <row r="240" spans="1:2" ht="12.75">
      <c r="A240" s="42" t="s">
        <v>376</v>
      </c>
      <c r="B240" s="5">
        <v>366</v>
      </c>
    </row>
    <row r="241" spans="1:2" ht="12.75">
      <c r="A241" s="42" t="s">
        <v>443</v>
      </c>
      <c r="B241" s="5">
        <v>483</v>
      </c>
    </row>
    <row r="242" spans="1:2" ht="12.75">
      <c r="A242" s="33" t="s">
        <v>378</v>
      </c>
      <c r="B242" s="12">
        <v>20</v>
      </c>
    </row>
    <row r="244" ht="12.75">
      <c r="A244" s="37" t="s">
        <v>323</v>
      </c>
    </row>
    <row r="245" ht="12.75">
      <c r="A245" s="37"/>
    </row>
    <row r="246" ht="12.75">
      <c r="A246" s="13" t="s">
        <v>161</v>
      </c>
    </row>
    <row r="337" spans="3:4" ht="12.75">
      <c r="C337" s="1">
        <v>10</v>
      </c>
      <c r="D337" s="1">
        <v>10</v>
      </c>
    </row>
    <row r="531" ht="15.75">
      <c r="A531" s="18" t="s">
        <v>570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V7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2" width="11.7109375" style="1" bestFit="1" customWidth="1"/>
    <col min="3" max="3" width="11.421875" style="1" customWidth="1"/>
    <col min="4" max="4" width="13.7109375" style="1" customWidth="1"/>
    <col min="5" max="5" width="12.28125" style="1" customWidth="1"/>
    <col min="6" max="16384" width="11.421875" style="1" customWidth="1"/>
  </cols>
  <sheetData>
    <row r="1" ht="12.75"/>
    <row r="2" ht="12.75"/>
    <row r="3" ht="12.75"/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2" ht="18.75" thickBot="1">
      <c r="A8" s="6" t="s">
        <v>0</v>
      </c>
      <c r="B8" s="6"/>
    </row>
    <row r="9" spans="1:2" ht="12.75" customHeight="1">
      <c r="A9" s="3"/>
      <c r="B9" s="3"/>
    </row>
    <row r="12" ht="31.5">
      <c r="A12" s="9" t="s">
        <v>91</v>
      </c>
    </row>
    <row r="13" spans="1:2" ht="18">
      <c r="A13" s="10"/>
      <c r="B13" s="11">
        <v>1914</v>
      </c>
    </row>
    <row r="15" spans="1:2" ht="12.75">
      <c r="A15" s="1" t="s">
        <v>92</v>
      </c>
      <c r="B15" s="2">
        <f>+B16+B24</f>
        <v>761</v>
      </c>
    </row>
    <row r="16" spans="1:2" ht="12.75">
      <c r="A16" s="1" t="s">
        <v>93</v>
      </c>
      <c r="B16" s="2">
        <f>+B17+B21+B22+B23</f>
        <v>695</v>
      </c>
    </row>
    <row r="17" spans="1:2" ht="12.75">
      <c r="A17" s="1" t="s">
        <v>94</v>
      </c>
      <c r="B17" s="2">
        <f>+B18+B19+B20</f>
        <v>468</v>
      </c>
    </row>
    <row r="18" spans="1:2" ht="12.75">
      <c r="A18" s="1" t="s">
        <v>95</v>
      </c>
      <c r="B18" s="2">
        <v>212</v>
      </c>
    </row>
    <row r="19" spans="1:2" ht="12.75">
      <c r="A19" s="1" t="s">
        <v>96</v>
      </c>
      <c r="B19" s="2">
        <v>219</v>
      </c>
    </row>
    <row r="20" spans="1:2" ht="12.75">
      <c r="A20" s="1" t="s">
        <v>97</v>
      </c>
      <c r="B20" s="2">
        <v>37</v>
      </c>
    </row>
    <row r="21" spans="1:2" ht="12.75">
      <c r="A21" s="1" t="s">
        <v>98</v>
      </c>
      <c r="B21" s="2">
        <v>3</v>
      </c>
    </row>
    <row r="22" spans="1:2" ht="12.75">
      <c r="A22" s="1" t="s">
        <v>99</v>
      </c>
      <c r="B22" s="2">
        <v>39</v>
      </c>
    </row>
    <row r="23" spans="1:2" ht="12.75">
      <c r="A23" s="1" t="s">
        <v>100</v>
      </c>
      <c r="B23" s="2">
        <v>185</v>
      </c>
    </row>
    <row r="24" spans="1:2" ht="14.25">
      <c r="A24" s="1" t="s">
        <v>101</v>
      </c>
      <c r="B24" s="2">
        <v>66</v>
      </c>
    </row>
    <row r="25" spans="1:2" ht="12.75">
      <c r="A25" s="1" t="s">
        <v>11</v>
      </c>
      <c r="B25" s="2">
        <v>832</v>
      </c>
    </row>
    <row r="26" spans="1:2" ht="12.75">
      <c r="A26" s="12" t="s">
        <v>29</v>
      </c>
      <c r="B26" s="14">
        <v>21938</v>
      </c>
    </row>
    <row r="28" ht="12.75">
      <c r="A28" s="15" t="s">
        <v>102</v>
      </c>
    </row>
    <row r="30" ht="12.75">
      <c r="A30" s="13" t="s">
        <v>90</v>
      </c>
    </row>
    <row r="34" ht="18.75">
      <c r="A34" s="9" t="s">
        <v>659</v>
      </c>
    </row>
    <row r="35" spans="1:2" ht="18">
      <c r="A35" s="10"/>
      <c r="B35" s="39" t="s">
        <v>278</v>
      </c>
    </row>
    <row r="37" spans="1:4" ht="12.75">
      <c r="A37" s="1" t="s">
        <v>103</v>
      </c>
      <c r="B37" s="16">
        <f>+B38+B41+B44</f>
        <v>160</v>
      </c>
      <c r="C37" s="17"/>
      <c r="D37" s="17"/>
    </row>
    <row r="38" spans="1:2" ht="12.75">
      <c r="A38" s="1" t="s">
        <v>104</v>
      </c>
      <c r="B38" s="1">
        <f>+B39+B40</f>
        <v>7</v>
      </c>
    </row>
    <row r="39" spans="1:2" ht="12.75">
      <c r="A39" s="1" t="s">
        <v>105</v>
      </c>
      <c r="B39" s="1">
        <v>5</v>
      </c>
    </row>
    <row r="40" spans="1:2" ht="12.75">
      <c r="A40" s="1" t="s">
        <v>106</v>
      </c>
      <c r="B40" s="1">
        <v>2</v>
      </c>
    </row>
    <row r="41" spans="1:2" ht="12.75">
      <c r="A41" s="1" t="s">
        <v>107</v>
      </c>
      <c r="B41" s="1">
        <f>+B42+B43</f>
        <v>129</v>
      </c>
    </row>
    <row r="42" spans="1:2" ht="12.75">
      <c r="A42" s="1" t="s">
        <v>105</v>
      </c>
      <c r="B42" s="1">
        <v>62</v>
      </c>
    </row>
    <row r="43" spans="1:2" ht="12.75">
      <c r="A43" s="1" t="s">
        <v>106</v>
      </c>
      <c r="B43" s="1">
        <v>67</v>
      </c>
    </row>
    <row r="44" spans="1:2" ht="12.75">
      <c r="A44" s="1" t="s">
        <v>108</v>
      </c>
      <c r="B44" s="1">
        <v>24</v>
      </c>
    </row>
    <row r="45" spans="1:2" ht="12.75">
      <c r="A45" s="1" t="s">
        <v>109</v>
      </c>
      <c r="B45" s="1">
        <f>+B46+B47</f>
        <v>48</v>
      </c>
    </row>
    <row r="46" spans="1:2" ht="12.75">
      <c r="A46" s="1" t="s">
        <v>110</v>
      </c>
      <c r="B46" s="1">
        <v>34</v>
      </c>
    </row>
    <row r="47" spans="1:2" ht="12.75">
      <c r="A47" s="1" t="s">
        <v>111</v>
      </c>
      <c r="B47" s="1">
        <v>14</v>
      </c>
    </row>
    <row r="48" spans="1:3" ht="12.75">
      <c r="A48" s="1" t="s">
        <v>92</v>
      </c>
      <c r="B48" s="16">
        <f>+B37+B45</f>
        <v>208</v>
      </c>
      <c r="C48" s="16"/>
    </row>
    <row r="49" spans="1:2" ht="12.75">
      <c r="A49" s="1" t="s">
        <v>110</v>
      </c>
      <c r="B49" s="1">
        <f>+B39+B42+B46</f>
        <v>101</v>
      </c>
    </row>
    <row r="50" spans="1:2" ht="12.75">
      <c r="A50" s="1" t="s">
        <v>111</v>
      </c>
      <c r="B50" s="1">
        <f>+B40+B43+B47</f>
        <v>83</v>
      </c>
    </row>
    <row r="51" spans="1:2" ht="12.75">
      <c r="A51" s="12" t="s">
        <v>108</v>
      </c>
      <c r="B51" s="12">
        <f>+B44</f>
        <v>24</v>
      </c>
    </row>
    <row r="53" ht="12.75">
      <c r="A53" s="37" t="s">
        <v>568</v>
      </c>
    </row>
    <row r="54" ht="12.75">
      <c r="A54" s="37" t="s">
        <v>569</v>
      </c>
    </row>
    <row r="56" ht="12.75">
      <c r="A56" s="13" t="s">
        <v>90</v>
      </c>
    </row>
    <row r="60" ht="15.75">
      <c r="A60" s="9" t="s">
        <v>112</v>
      </c>
    </row>
    <row r="61" ht="12.75" customHeight="1">
      <c r="A61" s="9"/>
    </row>
    <row r="62" ht="12.75" customHeight="1">
      <c r="A62" s="27" t="s">
        <v>409</v>
      </c>
    </row>
    <row r="63" spans="1:2" ht="18">
      <c r="A63" s="10"/>
      <c r="B63" s="11">
        <v>1914</v>
      </c>
    </row>
    <row r="65" spans="1:2" ht="12.75">
      <c r="A65" s="1" t="s">
        <v>113</v>
      </c>
      <c r="B65" s="28">
        <v>831254</v>
      </c>
    </row>
    <row r="66" spans="1:2" ht="12.75">
      <c r="A66" s="1" t="s">
        <v>19</v>
      </c>
      <c r="B66" s="28">
        <f>+B67+B68</f>
        <v>1399447.04</v>
      </c>
    </row>
    <row r="67" spans="1:2" ht="12.75">
      <c r="A67" s="1" t="s">
        <v>114</v>
      </c>
      <c r="B67" s="28">
        <v>1246801.95</v>
      </c>
    </row>
    <row r="68" spans="1:2" ht="12.75">
      <c r="A68" s="1" t="s">
        <v>115</v>
      </c>
      <c r="B68" s="28">
        <v>152645.09</v>
      </c>
    </row>
    <row r="69" spans="1:2" ht="12.75">
      <c r="A69" s="12" t="s">
        <v>22</v>
      </c>
      <c r="B69" s="60">
        <v>1.68</v>
      </c>
    </row>
    <row r="71" ht="12.75">
      <c r="A71" s="13" t="s">
        <v>90</v>
      </c>
    </row>
    <row r="75" ht="15.75">
      <c r="A75" s="9" t="s">
        <v>279</v>
      </c>
    </row>
    <row r="76" spans="1:2" ht="18">
      <c r="A76" s="10"/>
      <c r="B76" s="39" t="s">
        <v>276</v>
      </c>
    </row>
    <row r="78" spans="1:2" ht="12.75">
      <c r="A78" s="1" t="s">
        <v>103</v>
      </c>
      <c r="B78" s="1">
        <f>+B79+B82+B85</f>
        <v>300</v>
      </c>
    </row>
    <row r="79" spans="1:2" ht="12.75">
      <c r="A79" s="1" t="s">
        <v>104</v>
      </c>
      <c r="B79" s="1">
        <f>+B80+B81</f>
        <v>37</v>
      </c>
    </row>
    <row r="80" spans="1:2" ht="12.75">
      <c r="A80" s="1" t="s">
        <v>105</v>
      </c>
      <c r="B80" s="1">
        <v>26</v>
      </c>
    </row>
    <row r="81" spans="1:2" ht="12.75">
      <c r="A81" s="1" t="s">
        <v>106</v>
      </c>
      <c r="B81" s="1">
        <v>11</v>
      </c>
    </row>
    <row r="82" spans="1:2" ht="12.75">
      <c r="A82" s="1" t="s">
        <v>107</v>
      </c>
      <c r="B82" s="1">
        <f>+B83+B84</f>
        <v>215</v>
      </c>
    </row>
    <row r="83" spans="1:2" ht="12.75">
      <c r="A83" s="1" t="s">
        <v>105</v>
      </c>
      <c r="B83" s="1">
        <v>94</v>
      </c>
    </row>
    <row r="84" spans="1:2" ht="12.75">
      <c r="A84" s="1" t="s">
        <v>106</v>
      </c>
      <c r="B84" s="1">
        <v>121</v>
      </c>
    </row>
    <row r="85" spans="1:2" ht="12.75">
      <c r="A85" s="1" t="s">
        <v>108</v>
      </c>
      <c r="B85" s="1">
        <v>48</v>
      </c>
    </row>
    <row r="86" spans="1:2" ht="12.75">
      <c r="A86" s="1" t="s">
        <v>109</v>
      </c>
      <c r="B86" s="1">
        <f>+B87+B88</f>
        <v>110</v>
      </c>
    </row>
    <row r="87" spans="1:2" ht="12.75">
      <c r="A87" s="1" t="s">
        <v>110</v>
      </c>
      <c r="B87" s="1">
        <v>68</v>
      </c>
    </row>
    <row r="88" spans="1:2" ht="12.75">
      <c r="A88" s="1" t="s">
        <v>111</v>
      </c>
      <c r="B88" s="1">
        <v>42</v>
      </c>
    </row>
    <row r="89" spans="1:2" ht="12.75">
      <c r="A89" s="1" t="s">
        <v>92</v>
      </c>
      <c r="B89" s="1">
        <f>+B90+B91+B92</f>
        <v>410</v>
      </c>
    </row>
    <row r="90" spans="1:2" ht="12.75">
      <c r="A90" s="1" t="s">
        <v>110</v>
      </c>
      <c r="B90" s="1">
        <f>+B87+B83+B80</f>
        <v>188</v>
      </c>
    </row>
    <row r="91" spans="1:2" ht="12.75">
      <c r="A91" s="1" t="s">
        <v>111</v>
      </c>
      <c r="B91" s="1">
        <f>+B88+B84+B81</f>
        <v>174</v>
      </c>
    </row>
    <row r="92" spans="1:2" ht="12.75">
      <c r="A92" s="12" t="s">
        <v>108</v>
      </c>
      <c r="B92" s="12">
        <f>+B85</f>
        <v>48</v>
      </c>
    </row>
    <row r="94" ht="12.75">
      <c r="A94" s="37" t="s">
        <v>277</v>
      </c>
    </row>
    <row r="95" ht="12.75">
      <c r="A95" s="37"/>
    </row>
    <row r="96" ht="12.75">
      <c r="A96" s="13" t="s">
        <v>90</v>
      </c>
    </row>
    <row r="100" ht="18" customHeight="1">
      <c r="A100" s="9" t="s">
        <v>280</v>
      </c>
    </row>
    <row r="101" spans="1:2" ht="18">
      <c r="A101" s="10"/>
      <c r="B101" s="39" t="s">
        <v>276</v>
      </c>
    </row>
    <row r="103" spans="1:2" ht="12.75">
      <c r="A103" s="1" t="s">
        <v>103</v>
      </c>
      <c r="B103" s="2">
        <f>+B104+B107+B110</f>
        <v>15621</v>
      </c>
    </row>
    <row r="104" spans="1:2" ht="12.75">
      <c r="A104" s="1" t="s">
        <v>104</v>
      </c>
      <c r="B104" s="2">
        <f>+B105+B106</f>
        <v>1618</v>
      </c>
    </row>
    <row r="105" spans="1:2" ht="12.75">
      <c r="A105" s="1" t="s">
        <v>105</v>
      </c>
      <c r="B105" s="2">
        <v>1052</v>
      </c>
    </row>
    <row r="106" spans="1:2" ht="12.75">
      <c r="A106" s="1" t="s">
        <v>106</v>
      </c>
      <c r="B106" s="2">
        <v>566</v>
      </c>
    </row>
    <row r="107" spans="1:2" ht="12.75">
      <c r="A107" s="1" t="s">
        <v>107</v>
      </c>
      <c r="B107" s="2">
        <f>+B108+B109</f>
        <v>10929</v>
      </c>
    </row>
    <row r="108" spans="1:2" ht="12.75">
      <c r="A108" s="1" t="s">
        <v>105</v>
      </c>
      <c r="B108" s="2">
        <v>4929</v>
      </c>
    </row>
    <row r="109" spans="1:2" ht="12.75">
      <c r="A109" s="1" t="s">
        <v>106</v>
      </c>
      <c r="B109" s="2">
        <v>6000</v>
      </c>
    </row>
    <row r="110" spans="1:2" ht="12.75">
      <c r="A110" s="1" t="s">
        <v>108</v>
      </c>
      <c r="B110" s="2">
        <v>3074</v>
      </c>
    </row>
    <row r="111" spans="1:2" ht="12.75">
      <c r="A111" s="1" t="s">
        <v>109</v>
      </c>
      <c r="B111" s="2">
        <f>+B112+B113</f>
        <v>1744</v>
      </c>
    </row>
    <row r="112" spans="1:2" ht="12.75">
      <c r="A112" s="1" t="s">
        <v>110</v>
      </c>
      <c r="B112" s="2">
        <v>1171</v>
      </c>
    </row>
    <row r="113" spans="1:2" ht="12.75">
      <c r="A113" s="1" t="s">
        <v>111</v>
      </c>
      <c r="B113" s="2">
        <v>573</v>
      </c>
    </row>
    <row r="114" spans="1:2" ht="12.75">
      <c r="A114" s="1" t="s">
        <v>92</v>
      </c>
      <c r="B114" s="2">
        <f>+B115+B116+B117</f>
        <v>17365</v>
      </c>
    </row>
    <row r="115" spans="1:2" ht="12.75">
      <c r="A115" s="1" t="s">
        <v>110</v>
      </c>
      <c r="B115" s="2">
        <f>+B112+B108+B105</f>
        <v>7152</v>
      </c>
    </row>
    <row r="116" spans="1:2" ht="12.75">
      <c r="A116" s="1" t="s">
        <v>111</v>
      </c>
      <c r="B116" s="2">
        <f>+B113+B109+B106</f>
        <v>7139</v>
      </c>
    </row>
    <row r="117" spans="1:2" ht="12.75">
      <c r="A117" s="12" t="s">
        <v>108</v>
      </c>
      <c r="B117" s="14">
        <f>+B110</f>
        <v>3074</v>
      </c>
    </row>
    <row r="119" ht="12.75">
      <c r="A119" s="37" t="s">
        <v>277</v>
      </c>
    </row>
    <row r="120" ht="12.75">
      <c r="A120" s="37"/>
    </row>
    <row r="121" ht="12.75">
      <c r="A121" s="13" t="s">
        <v>90</v>
      </c>
    </row>
    <row r="125" ht="18.75">
      <c r="A125" s="9" t="s">
        <v>582</v>
      </c>
    </row>
    <row r="126" spans="1:4" ht="27">
      <c r="A126" s="10"/>
      <c r="B126" s="29" t="s">
        <v>554</v>
      </c>
      <c r="C126" s="11" t="s">
        <v>124</v>
      </c>
      <c r="D126" s="8" t="s">
        <v>125</v>
      </c>
    </row>
    <row r="128" spans="1:4" ht="12.75">
      <c r="A128" s="1" t="s">
        <v>126</v>
      </c>
      <c r="B128" s="2">
        <v>67</v>
      </c>
      <c r="C128" s="2">
        <v>19</v>
      </c>
      <c r="D128" s="2">
        <v>45</v>
      </c>
    </row>
    <row r="129" spans="1:4" ht="12.75">
      <c r="A129" s="1" t="s">
        <v>127</v>
      </c>
      <c r="B129" s="2">
        <v>42248</v>
      </c>
      <c r="C129" s="2">
        <v>14976</v>
      </c>
      <c r="D129" s="2">
        <v>20318</v>
      </c>
    </row>
    <row r="130" spans="1:4" ht="12.75">
      <c r="A130" s="1" t="s">
        <v>29</v>
      </c>
      <c r="B130" s="2"/>
      <c r="C130" s="2"/>
      <c r="D130" s="2"/>
    </row>
    <row r="131" spans="1:4" ht="12.75">
      <c r="A131" s="1" t="s">
        <v>31</v>
      </c>
      <c r="B131" s="2">
        <v>2563</v>
      </c>
      <c r="C131" s="2">
        <f>+C132+C133</f>
        <v>689</v>
      </c>
      <c r="D131" s="2">
        <f>+D132+D133</f>
        <v>658</v>
      </c>
    </row>
    <row r="132" spans="1:4" ht="12.75">
      <c r="A132" s="1" t="s">
        <v>118</v>
      </c>
      <c r="B132" s="2">
        <v>2493</v>
      </c>
      <c r="C132" s="2">
        <v>674</v>
      </c>
      <c r="D132" s="2">
        <v>632</v>
      </c>
    </row>
    <row r="133" spans="1:4" ht="12.75">
      <c r="A133" s="1" t="s">
        <v>119</v>
      </c>
      <c r="B133" s="2">
        <v>70</v>
      </c>
      <c r="C133" s="2">
        <v>15</v>
      </c>
      <c r="D133" s="2">
        <v>26</v>
      </c>
    </row>
    <row r="134" spans="1:4" ht="12.75">
      <c r="A134" s="1" t="s">
        <v>32</v>
      </c>
      <c r="B134" s="2">
        <v>2795</v>
      </c>
      <c r="C134" s="2">
        <f>+C135+C136</f>
        <v>749</v>
      </c>
      <c r="D134" s="2">
        <f>+D135+D136</f>
        <v>1914</v>
      </c>
    </row>
    <row r="135" spans="1:4" ht="12.75">
      <c r="A135" s="1" t="s">
        <v>118</v>
      </c>
      <c r="B135" s="2">
        <v>2789</v>
      </c>
      <c r="C135" s="2">
        <v>749</v>
      </c>
      <c r="D135" s="2">
        <v>1909</v>
      </c>
    </row>
    <row r="136" spans="1:4" ht="12.75">
      <c r="A136" s="1" t="s">
        <v>119</v>
      </c>
      <c r="B136" s="2">
        <v>6</v>
      </c>
      <c r="C136" s="2">
        <v>0</v>
      </c>
      <c r="D136" s="2">
        <v>5</v>
      </c>
    </row>
    <row r="137" spans="1:4" ht="12.75">
      <c r="A137" s="1" t="s">
        <v>33</v>
      </c>
      <c r="B137" s="2">
        <v>5568</v>
      </c>
      <c r="C137" s="2">
        <f>+C138+C139</f>
        <v>2255</v>
      </c>
      <c r="D137" s="2">
        <f>+D138+D139</f>
        <v>2093</v>
      </c>
    </row>
    <row r="138" spans="1:4" ht="12.75">
      <c r="A138" s="1" t="s">
        <v>118</v>
      </c>
      <c r="B138" s="2">
        <v>5252</v>
      </c>
      <c r="C138" s="2">
        <v>2170</v>
      </c>
      <c r="D138" s="2">
        <v>1922</v>
      </c>
    </row>
    <row r="139" spans="1:4" ht="12.75">
      <c r="A139" s="1" t="s">
        <v>119</v>
      </c>
      <c r="B139" s="2">
        <v>316</v>
      </c>
      <c r="C139" s="2">
        <v>85</v>
      </c>
      <c r="D139" s="2">
        <v>171</v>
      </c>
    </row>
    <row r="140" spans="1:4" ht="12.75">
      <c r="A140" s="1" t="s">
        <v>128</v>
      </c>
      <c r="B140" s="2">
        <v>10926</v>
      </c>
      <c r="C140" s="2">
        <f>+C141+C142</f>
        <v>3693</v>
      </c>
      <c r="D140" s="2">
        <f>+D141+D142</f>
        <v>4665</v>
      </c>
    </row>
    <row r="141" spans="1:4" ht="12.75">
      <c r="A141" s="1" t="s">
        <v>118</v>
      </c>
      <c r="B141" s="2">
        <v>10534</v>
      </c>
      <c r="C141" s="2">
        <f>+C132+C135+C138</f>
        <v>3593</v>
      </c>
      <c r="D141" s="2">
        <f>+D132+D135+D138</f>
        <v>4463</v>
      </c>
    </row>
    <row r="142" spans="1:4" ht="12.75">
      <c r="A142" s="1" t="s">
        <v>119</v>
      </c>
      <c r="B142" s="2">
        <v>392</v>
      </c>
      <c r="C142" s="2">
        <f>+C133+C136+C139</f>
        <v>100</v>
      </c>
      <c r="D142" s="2">
        <f>+D133+D136+D139</f>
        <v>202</v>
      </c>
    </row>
    <row r="143" spans="1:4" ht="12.75">
      <c r="A143" s="1" t="s">
        <v>129</v>
      </c>
      <c r="B143" s="2">
        <v>42064</v>
      </c>
      <c r="C143" s="2">
        <f>+C144+C145+C146+C147</f>
        <v>15094</v>
      </c>
      <c r="D143" s="2">
        <f>+D144+D145+D146+D147</f>
        <v>20101</v>
      </c>
    </row>
    <row r="144" spans="1:4" ht="12.75">
      <c r="A144" s="1" t="s">
        <v>38</v>
      </c>
      <c r="B144" s="2">
        <v>10398</v>
      </c>
      <c r="C144" s="2">
        <v>4138</v>
      </c>
      <c r="D144" s="2">
        <v>4972</v>
      </c>
    </row>
    <row r="145" spans="1:4" ht="12.75">
      <c r="A145" s="1" t="s">
        <v>39</v>
      </c>
      <c r="B145" s="2">
        <v>11573</v>
      </c>
      <c r="C145" s="2">
        <v>4113</v>
      </c>
      <c r="D145" s="2">
        <v>5893</v>
      </c>
    </row>
    <row r="146" spans="1:4" ht="12.75">
      <c r="A146" s="1" t="s">
        <v>26</v>
      </c>
      <c r="B146" s="2">
        <v>18391</v>
      </c>
      <c r="C146" s="2">
        <v>6346</v>
      </c>
      <c r="D146" s="2">
        <v>8634</v>
      </c>
    </row>
    <row r="147" spans="1:4" ht="12.75">
      <c r="A147" s="1" t="s">
        <v>27</v>
      </c>
      <c r="B147" s="2">
        <v>1702</v>
      </c>
      <c r="C147" s="2">
        <v>497</v>
      </c>
      <c r="D147" s="2">
        <v>602</v>
      </c>
    </row>
    <row r="148" spans="1:4" ht="12.75">
      <c r="A148" s="1" t="s">
        <v>130</v>
      </c>
      <c r="B148" s="2">
        <v>1702</v>
      </c>
      <c r="C148" s="2">
        <v>505</v>
      </c>
      <c r="D148" s="2">
        <v>893</v>
      </c>
    </row>
    <row r="149" spans="1:4" ht="12.75">
      <c r="A149" s="1" t="s">
        <v>131</v>
      </c>
      <c r="B149" s="2">
        <v>1014</v>
      </c>
      <c r="C149" s="2">
        <v>359</v>
      </c>
      <c r="D149" s="2">
        <v>504</v>
      </c>
    </row>
    <row r="150" spans="1:4" ht="12.75">
      <c r="A150" s="12" t="s">
        <v>132</v>
      </c>
      <c r="B150" s="14">
        <v>751</v>
      </c>
      <c r="C150" s="14">
        <v>243</v>
      </c>
      <c r="D150" s="14">
        <v>399</v>
      </c>
    </row>
    <row r="152" ht="12.75">
      <c r="A152" s="37" t="s">
        <v>340</v>
      </c>
    </row>
    <row r="153" spans="1:4" ht="18.75">
      <c r="A153" s="34" t="s">
        <v>555</v>
      </c>
      <c r="B153" s="2"/>
      <c r="C153" s="2"/>
      <c r="D153" s="2"/>
    </row>
    <row r="154" ht="12.75">
      <c r="A154" s="37"/>
    </row>
    <row r="155" spans="2:4" ht="12.75">
      <c r="B155" s="2"/>
      <c r="C155" s="2"/>
      <c r="D155" s="2"/>
    </row>
    <row r="156" ht="12.75">
      <c r="A156" s="13" t="s">
        <v>90</v>
      </c>
    </row>
    <row r="160" ht="18.75">
      <c r="A160" s="9" t="s">
        <v>285</v>
      </c>
    </row>
    <row r="161" spans="1:10" ht="25.5">
      <c r="A161" s="10"/>
      <c r="B161" s="11" t="s">
        <v>14</v>
      </c>
      <c r="C161" s="11" t="s">
        <v>133</v>
      </c>
      <c r="D161" s="8" t="s">
        <v>134</v>
      </c>
      <c r="E161" s="8" t="s">
        <v>135</v>
      </c>
      <c r="F161" s="11" t="s">
        <v>136</v>
      </c>
      <c r="G161" s="11" t="s">
        <v>137</v>
      </c>
      <c r="H161" s="11" t="s">
        <v>138</v>
      </c>
      <c r="I161" s="11" t="s">
        <v>139</v>
      </c>
      <c r="J161" s="11" t="s">
        <v>140</v>
      </c>
    </row>
    <row r="163" spans="1:10" ht="12.75">
      <c r="A163" s="1" t="s">
        <v>127</v>
      </c>
      <c r="B163" s="2">
        <f>SUM(C163:J163)</f>
        <v>23535</v>
      </c>
      <c r="C163" s="2">
        <v>9335</v>
      </c>
      <c r="D163" s="2">
        <v>6673</v>
      </c>
      <c r="E163" s="2">
        <v>2369</v>
      </c>
      <c r="F163" s="2">
        <v>3418</v>
      </c>
      <c r="G163" s="2">
        <v>1388</v>
      </c>
      <c r="H163" s="2">
        <v>168</v>
      </c>
      <c r="I163" s="2">
        <v>44</v>
      </c>
      <c r="J163" s="2">
        <v>140</v>
      </c>
    </row>
    <row r="164" spans="1:10" ht="12.75">
      <c r="A164" s="1" t="s">
        <v>29</v>
      </c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1" t="s">
        <v>31</v>
      </c>
      <c r="B165" s="2">
        <f aca="true" t="shared" si="0" ref="B165:B185">SUM(C165:J165)</f>
        <v>3505</v>
      </c>
      <c r="C165" s="2">
        <f aca="true" t="shared" si="1" ref="C165:J165">+C166+C167</f>
        <v>726</v>
      </c>
      <c r="D165" s="2">
        <f t="shared" si="1"/>
        <v>1347</v>
      </c>
      <c r="E165" s="2">
        <f t="shared" si="1"/>
        <v>280</v>
      </c>
      <c r="F165" s="2">
        <f t="shared" si="1"/>
        <v>699</v>
      </c>
      <c r="G165" s="2">
        <f t="shared" si="1"/>
        <v>351</v>
      </c>
      <c r="H165" s="2">
        <f t="shared" si="1"/>
        <v>64</v>
      </c>
      <c r="I165" s="2">
        <f t="shared" si="1"/>
        <v>17</v>
      </c>
      <c r="J165" s="2">
        <f t="shared" si="1"/>
        <v>21</v>
      </c>
    </row>
    <row r="166" spans="1:10" ht="12.75">
      <c r="A166" s="1" t="s">
        <v>118</v>
      </c>
      <c r="B166" s="2">
        <f t="shared" si="0"/>
        <v>3469</v>
      </c>
      <c r="C166" s="2">
        <v>725</v>
      </c>
      <c r="D166" s="2">
        <v>1342</v>
      </c>
      <c r="E166" s="2">
        <v>275</v>
      </c>
      <c r="F166" s="2">
        <v>695</v>
      </c>
      <c r="G166" s="2">
        <v>347</v>
      </c>
      <c r="H166" s="2">
        <v>64</v>
      </c>
      <c r="I166" s="2">
        <v>0</v>
      </c>
      <c r="J166" s="2">
        <v>21</v>
      </c>
    </row>
    <row r="167" spans="1:10" ht="12.75">
      <c r="A167" s="1" t="s">
        <v>119</v>
      </c>
      <c r="B167" s="2">
        <f t="shared" si="0"/>
        <v>36</v>
      </c>
      <c r="C167" s="2">
        <v>1</v>
      </c>
      <c r="D167" s="2">
        <v>5</v>
      </c>
      <c r="E167" s="2">
        <v>5</v>
      </c>
      <c r="F167" s="2">
        <v>4</v>
      </c>
      <c r="G167" s="2">
        <v>4</v>
      </c>
      <c r="H167" s="2">
        <v>0</v>
      </c>
      <c r="I167" s="2">
        <v>17</v>
      </c>
      <c r="J167" s="2">
        <v>0</v>
      </c>
    </row>
    <row r="168" spans="1:10" ht="12.75">
      <c r="A168" s="1" t="s">
        <v>141</v>
      </c>
      <c r="B168" s="2">
        <f t="shared" si="0"/>
        <v>3967</v>
      </c>
      <c r="C168" s="2">
        <f aca="true" t="shared" si="2" ref="C168:J168">+C169+C170</f>
        <v>2039</v>
      </c>
      <c r="D168" s="2">
        <f t="shared" si="2"/>
        <v>639</v>
      </c>
      <c r="E168" s="2">
        <f t="shared" si="2"/>
        <v>685</v>
      </c>
      <c r="F168" s="2">
        <f t="shared" si="2"/>
        <v>242</v>
      </c>
      <c r="G168" s="2">
        <f t="shared" si="2"/>
        <v>204</v>
      </c>
      <c r="H168" s="2">
        <f t="shared" si="2"/>
        <v>102</v>
      </c>
      <c r="I168" s="2">
        <f t="shared" si="2"/>
        <v>26</v>
      </c>
      <c r="J168" s="2">
        <f t="shared" si="2"/>
        <v>30</v>
      </c>
    </row>
    <row r="169" spans="1:10" ht="12.75">
      <c r="A169" s="1" t="s">
        <v>118</v>
      </c>
      <c r="B169" s="2">
        <f t="shared" si="0"/>
        <v>3929</v>
      </c>
      <c r="C169" s="2">
        <v>2038</v>
      </c>
      <c r="D169" s="2">
        <v>637</v>
      </c>
      <c r="E169" s="2">
        <v>680</v>
      </c>
      <c r="F169" s="2">
        <v>240</v>
      </c>
      <c r="G169" s="2">
        <v>202</v>
      </c>
      <c r="H169" s="2">
        <v>102</v>
      </c>
      <c r="I169" s="2">
        <v>0</v>
      </c>
      <c r="J169" s="2">
        <v>30</v>
      </c>
    </row>
    <row r="170" spans="1:10" ht="12.75">
      <c r="A170" s="1" t="s">
        <v>119</v>
      </c>
      <c r="B170" s="2">
        <f t="shared" si="0"/>
        <v>38</v>
      </c>
      <c r="C170" s="2">
        <v>1</v>
      </c>
      <c r="D170" s="2">
        <v>2</v>
      </c>
      <c r="E170" s="2">
        <v>5</v>
      </c>
      <c r="F170" s="2">
        <v>2</v>
      </c>
      <c r="G170" s="2">
        <v>2</v>
      </c>
      <c r="H170" s="2">
        <v>0</v>
      </c>
      <c r="I170" s="2">
        <v>26</v>
      </c>
      <c r="J170" s="2">
        <v>0</v>
      </c>
    </row>
    <row r="171" spans="1:10" ht="12.75">
      <c r="A171" s="1" t="s">
        <v>128</v>
      </c>
      <c r="B171" s="2">
        <f t="shared" si="0"/>
        <v>7472</v>
      </c>
      <c r="C171" s="2">
        <f aca="true" t="shared" si="3" ref="C171:J171">+C172+C173</f>
        <v>2765</v>
      </c>
      <c r="D171" s="2">
        <f t="shared" si="3"/>
        <v>1986</v>
      </c>
      <c r="E171" s="2">
        <f t="shared" si="3"/>
        <v>965</v>
      </c>
      <c r="F171" s="2">
        <f t="shared" si="3"/>
        <v>941</v>
      </c>
      <c r="G171" s="2">
        <f t="shared" si="3"/>
        <v>555</v>
      </c>
      <c r="H171" s="2">
        <f t="shared" si="3"/>
        <v>166</v>
      </c>
      <c r="I171" s="2">
        <f t="shared" si="3"/>
        <v>43</v>
      </c>
      <c r="J171" s="2">
        <f t="shared" si="3"/>
        <v>51</v>
      </c>
    </row>
    <row r="172" spans="1:10" ht="12.75">
      <c r="A172" s="1" t="s">
        <v>118</v>
      </c>
      <c r="B172" s="2">
        <f t="shared" si="0"/>
        <v>7398</v>
      </c>
      <c r="C172" s="2">
        <f aca="true" t="shared" si="4" ref="C172:J173">+C166+C169</f>
        <v>2763</v>
      </c>
      <c r="D172" s="2">
        <f t="shared" si="4"/>
        <v>1979</v>
      </c>
      <c r="E172" s="2">
        <f t="shared" si="4"/>
        <v>955</v>
      </c>
      <c r="F172" s="2">
        <f t="shared" si="4"/>
        <v>935</v>
      </c>
      <c r="G172" s="2">
        <f t="shared" si="4"/>
        <v>549</v>
      </c>
      <c r="H172" s="2">
        <f t="shared" si="4"/>
        <v>166</v>
      </c>
      <c r="I172" s="2">
        <f t="shared" si="4"/>
        <v>0</v>
      </c>
      <c r="J172" s="2">
        <f t="shared" si="4"/>
        <v>51</v>
      </c>
    </row>
    <row r="173" spans="1:10" ht="12.75">
      <c r="A173" s="1" t="s">
        <v>119</v>
      </c>
      <c r="B173" s="2">
        <f t="shared" si="0"/>
        <v>74</v>
      </c>
      <c r="C173" s="2">
        <f t="shared" si="4"/>
        <v>2</v>
      </c>
      <c r="D173" s="2">
        <f t="shared" si="4"/>
        <v>7</v>
      </c>
      <c r="E173" s="2">
        <f t="shared" si="4"/>
        <v>10</v>
      </c>
      <c r="F173" s="2">
        <f t="shared" si="4"/>
        <v>6</v>
      </c>
      <c r="G173" s="2">
        <f t="shared" si="4"/>
        <v>6</v>
      </c>
      <c r="H173" s="2">
        <f t="shared" si="4"/>
        <v>0</v>
      </c>
      <c r="I173" s="2">
        <f t="shared" si="4"/>
        <v>43</v>
      </c>
      <c r="J173" s="2">
        <f t="shared" si="4"/>
        <v>0</v>
      </c>
    </row>
    <row r="174" spans="1:10" ht="12.75">
      <c r="A174" s="1" t="s">
        <v>129</v>
      </c>
      <c r="B174" s="2">
        <f t="shared" si="0"/>
        <v>20696</v>
      </c>
      <c r="C174" s="2">
        <f aca="true" t="shared" si="5" ref="C174:J174">SUM(C175:C178)</f>
        <v>7363</v>
      </c>
      <c r="D174" s="2">
        <f t="shared" si="5"/>
        <v>6508</v>
      </c>
      <c r="E174" s="2">
        <f t="shared" si="5"/>
        <v>2385</v>
      </c>
      <c r="F174" s="2">
        <f t="shared" si="5"/>
        <v>2720</v>
      </c>
      <c r="G174" s="2">
        <f t="shared" si="5"/>
        <v>1424</v>
      </c>
      <c r="H174" s="2">
        <f t="shared" si="5"/>
        <v>179</v>
      </c>
      <c r="I174" s="2">
        <f t="shared" si="5"/>
        <v>43</v>
      </c>
      <c r="J174" s="2">
        <f t="shared" si="5"/>
        <v>74</v>
      </c>
    </row>
    <row r="175" spans="1:10" ht="12.75">
      <c r="A175" s="1" t="s">
        <v>38</v>
      </c>
      <c r="B175" s="2">
        <f t="shared" si="0"/>
        <v>2550</v>
      </c>
      <c r="C175" s="2">
        <v>1189</v>
      </c>
      <c r="D175" s="2">
        <v>667</v>
      </c>
      <c r="E175" s="2">
        <v>441</v>
      </c>
      <c r="F175" s="2">
        <v>160</v>
      </c>
      <c r="G175" s="2">
        <v>67</v>
      </c>
      <c r="H175" s="2">
        <v>5</v>
      </c>
      <c r="I175" s="2">
        <v>4</v>
      </c>
      <c r="J175" s="2">
        <v>17</v>
      </c>
    </row>
    <row r="176" spans="1:10" ht="12.75">
      <c r="A176" s="1" t="s">
        <v>39</v>
      </c>
      <c r="B176" s="2">
        <f t="shared" si="0"/>
        <v>3481</v>
      </c>
      <c r="C176" s="2">
        <v>1450</v>
      </c>
      <c r="D176" s="2">
        <v>1071</v>
      </c>
      <c r="E176" s="2">
        <v>485</v>
      </c>
      <c r="F176" s="2">
        <v>340</v>
      </c>
      <c r="G176" s="2">
        <v>97</v>
      </c>
      <c r="H176" s="2">
        <v>19</v>
      </c>
      <c r="I176" s="2">
        <v>3</v>
      </c>
      <c r="J176" s="2">
        <v>16</v>
      </c>
    </row>
    <row r="177" spans="1:10" ht="12.75">
      <c r="A177" s="1" t="s">
        <v>26</v>
      </c>
      <c r="B177" s="2">
        <f t="shared" si="0"/>
        <v>11013</v>
      </c>
      <c r="C177" s="2">
        <v>3909</v>
      </c>
      <c r="D177" s="2">
        <v>3786</v>
      </c>
      <c r="E177" s="2">
        <v>1001</v>
      </c>
      <c r="F177" s="2">
        <v>1580</v>
      </c>
      <c r="G177" s="2">
        <v>567</v>
      </c>
      <c r="H177" s="2">
        <v>101</v>
      </c>
      <c r="I177" s="2">
        <v>29</v>
      </c>
      <c r="J177" s="2">
        <v>40</v>
      </c>
    </row>
    <row r="178" spans="1:10" ht="12.75">
      <c r="A178" s="1" t="s">
        <v>27</v>
      </c>
      <c r="B178" s="2">
        <f t="shared" si="0"/>
        <v>3652</v>
      </c>
      <c r="C178" s="2">
        <v>815</v>
      </c>
      <c r="D178" s="2">
        <v>984</v>
      </c>
      <c r="E178" s="2">
        <v>458</v>
      </c>
      <c r="F178" s="2">
        <v>640</v>
      </c>
      <c r="G178" s="2">
        <v>693</v>
      </c>
      <c r="H178" s="2">
        <v>54</v>
      </c>
      <c r="I178" s="2">
        <v>7</v>
      </c>
      <c r="J178" s="2">
        <v>1</v>
      </c>
    </row>
    <row r="179" spans="1:10" ht="12.75">
      <c r="A179" s="1" t="s">
        <v>130</v>
      </c>
      <c r="B179" s="2">
        <f t="shared" si="0"/>
        <v>5585</v>
      </c>
      <c r="C179" s="2">
        <v>2787</v>
      </c>
      <c r="D179" s="2">
        <v>1149</v>
      </c>
      <c r="E179" s="2">
        <v>181</v>
      </c>
      <c r="F179" s="2">
        <v>698</v>
      </c>
      <c r="G179" s="2">
        <v>652</v>
      </c>
      <c r="H179" s="2">
        <v>43</v>
      </c>
      <c r="I179" s="2">
        <v>8</v>
      </c>
      <c r="J179" s="2">
        <v>67</v>
      </c>
    </row>
    <row r="180" spans="1:14" ht="12.75">
      <c r="A180" s="1" t="s">
        <v>142</v>
      </c>
      <c r="B180" s="2">
        <f t="shared" si="0"/>
        <v>747</v>
      </c>
      <c r="C180" s="2">
        <f aca="true" t="shared" si="6" ref="C180:J180">+C181+C182</f>
        <v>272</v>
      </c>
      <c r="D180" s="2">
        <f t="shared" si="6"/>
        <v>242</v>
      </c>
      <c r="E180" s="2">
        <f t="shared" si="6"/>
        <v>46</v>
      </c>
      <c r="F180" s="2">
        <f t="shared" si="6"/>
        <v>35</v>
      </c>
      <c r="G180" s="2">
        <f t="shared" si="6"/>
        <v>73</v>
      </c>
      <c r="H180" s="2">
        <f t="shared" si="6"/>
        <v>59</v>
      </c>
      <c r="I180" s="2">
        <f t="shared" si="6"/>
        <v>11</v>
      </c>
      <c r="J180" s="2">
        <f t="shared" si="6"/>
        <v>9</v>
      </c>
      <c r="K180" s="2"/>
      <c r="L180" s="2"/>
      <c r="M180" s="2"/>
      <c r="N180" s="2"/>
    </row>
    <row r="181" spans="1:10" ht="12.75">
      <c r="A181" s="1" t="s">
        <v>143</v>
      </c>
      <c r="B181" s="2">
        <f t="shared" si="0"/>
        <v>644</v>
      </c>
      <c r="C181" s="2">
        <v>224</v>
      </c>
      <c r="D181" s="2">
        <v>214</v>
      </c>
      <c r="E181" s="2">
        <v>32</v>
      </c>
      <c r="F181" s="2">
        <v>30</v>
      </c>
      <c r="G181" s="2">
        <v>65</v>
      </c>
      <c r="H181" s="2">
        <v>59</v>
      </c>
      <c r="I181" s="2">
        <v>11</v>
      </c>
      <c r="J181" s="2">
        <v>9</v>
      </c>
    </row>
    <row r="182" spans="1:10" ht="12.75">
      <c r="A182" s="1" t="s">
        <v>144</v>
      </c>
      <c r="B182" s="2">
        <f t="shared" si="0"/>
        <v>103</v>
      </c>
      <c r="C182" s="2">
        <v>48</v>
      </c>
      <c r="D182" s="2">
        <v>28</v>
      </c>
      <c r="E182" s="2">
        <v>14</v>
      </c>
      <c r="F182" s="2">
        <v>5</v>
      </c>
      <c r="G182" s="2">
        <v>8</v>
      </c>
      <c r="H182" s="2">
        <v>0</v>
      </c>
      <c r="I182" s="2">
        <v>0</v>
      </c>
      <c r="J182" s="2">
        <v>0</v>
      </c>
    </row>
    <row r="183" spans="1:10" ht="12.75">
      <c r="A183" s="5" t="s">
        <v>132</v>
      </c>
      <c r="B183" s="2">
        <f t="shared" si="0"/>
        <v>553</v>
      </c>
      <c r="C183" s="2">
        <f aca="true" t="shared" si="7" ref="C183:J183">+C184+C185</f>
        <v>118</v>
      </c>
      <c r="D183" s="2">
        <f t="shared" si="7"/>
        <v>256</v>
      </c>
      <c r="E183" s="2">
        <f t="shared" si="7"/>
        <v>40</v>
      </c>
      <c r="F183" s="2">
        <f t="shared" si="7"/>
        <v>15</v>
      </c>
      <c r="G183" s="2">
        <f t="shared" si="7"/>
        <v>49</v>
      </c>
      <c r="H183" s="2">
        <f t="shared" si="7"/>
        <v>54</v>
      </c>
      <c r="I183" s="2">
        <f t="shared" si="7"/>
        <v>15</v>
      </c>
      <c r="J183" s="2">
        <f t="shared" si="7"/>
        <v>6</v>
      </c>
    </row>
    <row r="184" spans="1:10" ht="12.75">
      <c r="A184" s="1" t="s">
        <v>143</v>
      </c>
      <c r="B184" s="2">
        <f t="shared" si="0"/>
        <v>498</v>
      </c>
      <c r="C184" s="2">
        <v>104</v>
      </c>
      <c r="D184" s="2">
        <v>226</v>
      </c>
      <c r="E184" s="2">
        <v>33</v>
      </c>
      <c r="F184" s="2">
        <v>13</v>
      </c>
      <c r="G184" s="2">
        <v>47</v>
      </c>
      <c r="H184" s="2">
        <v>54</v>
      </c>
      <c r="I184" s="2">
        <v>15</v>
      </c>
      <c r="J184" s="2">
        <v>6</v>
      </c>
    </row>
    <row r="185" spans="1:10" ht="12.75">
      <c r="A185" s="12" t="s">
        <v>144</v>
      </c>
      <c r="B185" s="14">
        <f t="shared" si="0"/>
        <v>55</v>
      </c>
      <c r="C185" s="14">
        <v>14</v>
      </c>
      <c r="D185" s="14">
        <v>30</v>
      </c>
      <c r="E185" s="14">
        <v>7</v>
      </c>
      <c r="F185" s="14">
        <v>2</v>
      </c>
      <c r="G185" s="14">
        <v>2</v>
      </c>
      <c r="H185" s="14">
        <v>0</v>
      </c>
      <c r="I185" s="14">
        <v>0</v>
      </c>
      <c r="J185" s="12">
        <v>0</v>
      </c>
    </row>
    <row r="187" ht="12.75">
      <c r="A187" s="37" t="s">
        <v>286</v>
      </c>
    </row>
    <row r="188" ht="12.75">
      <c r="A188" s="37"/>
    </row>
    <row r="189" ht="12.75">
      <c r="A189" s="13" t="s">
        <v>90</v>
      </c>
    </row>
    <row r="193" ht="15.75">
      <c r="A193" s="9" t="s">
        <v>145</v>
      </c>
    </row>
    <row r="194" spans="1:2" ht="18">
      <c r="A194" s="10"/>
      <c r="B194" s="39" t="s">
        <v>276</v>
      </c>
    </row>
    <row r="196" spans="1:2" ht="12.75">
      <c r="A196" s="1" t="s">
        <v>127</v>
      </c>
      <c r="B196" s="2">
        <v>3626</v>
      </c>
    </row>
    <row r="197" spans="1:2" ht="12.75">
      <c r="A197" s="1" t="s">
        <v>29</v>
      </c>
      <c r="B197" s="2">
        <f>+B198+B199</f>
        <v>413</v>
      </c>
    </row>
    <row r="198" spans="1:2" ht="12.75">
      <c r="A198" s="1" t="s">
        <v>31</v>
      </c>
      <c r="B198" s="2">
        <v>144</v>
      </c>
    </row>
    <row r="199" spans="1:2" ht="12.75">
      <c r="A199" s="1" t="s">
        <v>141</v>
      </c>
      <c r="B199" s="2">
        <v>269</v>
      </c>
    </row>
    <row r="200" spans="1:2" ht="12.75">
      <c r="A200" s="1" t="s">
        <v>129</v>
      </c>
      <c r="B200" s="2">
        <f>+B201+B202+B203</f>
        <v>2869</v>
      </c>
    </row>
    <row r="201" spans="1:2" ht="12.75">
      <c r="A201" s="1" t="s">
        <v>38</v>
      </c>
      <c r="B201" s="2">
        <v>382</v>
      </c>
    </row>
    <row r="202" spans="1:2" ht="12.75">
      <c r="A202" s="1" t="s">
        <v>26</v>
      </c>
      <c r="B202" s="2">
        <v>2001</v>
      </c>
    </row>
    <row r="203" spans="1:2" ht="12.75">
      <c r="A203" s="1" t="s">
        <v>27</v>
      </c>
      <c r="B203" s="2">
        <v>486</v>
      </c>
    </row>
    <row r="204" spans="1:2" ht="12.75">
      <c r="A204" s="1" t="s">
        <v>130</v>
      </c>
      <c r="B204" s="2">
        <v>1146</v>
      </c>
    </row>
    <row r="205" spans="1:2" ht="12.75">
      <c r="A205" s="1" t="s">
        <v>146</v>
      </c>
      <c r="B205" s="2">
        <v>83</v>
      </c>
    </row>
    <row r="206" spans="1:2" ht="12.75">
      <c r="A206" s="12" t="s">
        <v>132</v>
      </c>
      <c r="B206" s="14">
        <v>36</v>
      </c>
    </row>
    <row r="208" ht="12.75">
      <c r="A208" s="37" t="s">
        <v>286</v>
      </c>
    </row>
    <row r="209" ht="12.75">
      <c r="A209" s="37"/>
    </row>
    <row r="210" ht="12.75">
      <c r="A210" s="13" t="s">
        <v>90</v>
      </c>
    </row>
    <row r="214" ht="15.75">
      <c r="A214" s="9" t="s">
        <v>147</v>
      </c>
    </row>
    <row r="215" spans="1:2" ht="18">
      <c r="A215" s="10"/>
      <c r="B215" s="39" t="s">
        <v>276</v>
      </c>
    </row>
    <row r="216" spans="1:2" ht="18">
      <c r="A216" s="43"/>
      <c r="B216" s="44"/>
    </row>
    <row r="217" spans="1:2" ht="12.75">
      <c r="A217" s="1" t="s">
        <v>127</v>
      </c>
      <c r="B217" s="2">
        <v>4137</v>
      </c>
    </row>
    <row r="218" spans="1:2" ht="12.75">
      <c r="A218" s="1" t="s">
        <v>29</v>
      </c>
      <c r="B218" s="2">
        <f>+B219+B220</f>
        <v>626</v>
      </c>
    </row>
    <row r="219" spans="1:2" ht="12.75">
      <c r="A219" s="1" t="s">
        <v>31</v>
      </c>
      <c r="B219" s="2">
        <v>521</v>
      </c>
    </row>
    <row r="220" spans="1:2" ht="12.75">
      <c r="A220" s="1" t="s">
        <v>141</v>
      </c>
      <c r="B220" s="2">
        <v>105</v>
      </c>
    </row>
    <row r="221" spans="1:2" ht="12.75">
      <c r="A221" s="1" t="s">
        <v>129</v>
      </c>
      <c r="B221" s="2">
        <f>+B222+B223+B224+B225</f>
        <v>3276</v>
      </c>
    </row>
    <row r="222" spans="1:2" ht="12.75">
      <c r="A222" s="1" t="s">
        <v>38</v>
      </c>
      <c r="B222" s="2">
        <v>663</v>
      </c>
    </row>
    <row r="223" spans="1:2" ht="12.75">
      <c r="A223" s="1" t="s">
        <v>26</v>
      </c>
      <c r="B223" s="2">
        <v>820</v>
      </c>
    </row>
    <row r="224" spans="1:2" ht="12.75">
      <c r="A224" s="1" t="s">
        <v>39</v>
      </c>
      <c r="B224" s="2">
        <v>1072</v>
      </c>
    </row>
    <row r="225" spans="1:2" ht="12.75">
      <c r="A225" s="1" t="s">
        <v>27</v>
      </c>
      <c r="B225" s="2">
        <v>721</v>
      </c>
    </row>
    <row r="226" spans="1:2" ht="12.75">
      <c r="A226" s="1" t="s">
        <v>130</v>
      </c>
      <c r="B226" s="2">
        <v>903</v>
      </c>
    </row>
    <row r="227" spans="1:2" ht="12.75">
      <c r="A227" s="1" t="s">
        <v>146</v>
      </c>
      <c r="B227" s="2">
        <v>66</v>
      </c>
    </row>
    <row r="228" spans="1:2" ht="12.75">
      <c r="A228" s="12" t="s">
        <v>132</v>
      </c>
      <c r="B228" s="14">
        <v>19</v>
      </c>
    </row>
    <row r="230" ht="12.75">
      <c r="A230" s="37" t="s">
        <v>286</v>
      </c>
    </row>
    <row r="231" ht="12.75">
      <c r="A231" s="37"/>
    </row>
    <row r="232" ht="12.75">
      <c r="A232" s="13" t="s">
        <v>90</v>
      </c>
    </row>
    <row r="236" ht="15.75">
      <c r="A236" s="9" t="s">
        <v>200</v>
      </c>
    </row>
    <row r="237" spans="1:2" ht="18">
      <c r="A237" s="10"/>
      <c r="B237" s="39" t="s">
        <v>276</v>
      </c>
    </row>
    <row r="238" spans="1:2" ht="13.5" customHeight="1">
      <c r="A238" s="43"/>
      <c r="B238" s="44"/>
    </row>
    <row r="239" spans="1:2" ht="12.75">
      <c r="A239" s="1" t="s">
        <v>148</v>
      </c>
      <c r="B239" s="2">
        <v>1053</v>
      </c>
    </row>
    <row r="240" spans="1:2" ht="12.75">
      <c r="A240" s="1" t="s">
        <v>29</v>
      </c>
      <c r="B240" s="2">
        <f>+B241+B242</f>
        <v>299</v>
      </c>
    </row>
    <row r="241" spans="1:2" ht="12.75">
      <c r="A241" s="1" t="s">
        <v>31</v>
      </c>
      <c r="B241" s="2">
        <v>197</v>
      </c>
    </row>
    <row r="242" spans="1:2" ht="12.75">
      <c r="A242" s="1" t="s">
        <v>141</v>
      </c>
      <c r="B242" s="2">
        <v>102</v>
      </c>
    </row>
    <row r="243" spans="1:2" ht="12.75">
      <c r="A243" s="1" t="s">
        <v>149</v>
      </c>
      <c r="B243" s="2">
        <f>+B244+B245+B246+B247</f>
        <v>973</v>
      </c>
    </row>
    <row r="244" spans="1:2" ht="12.75">
      <c r="A244" s="1" t="s">
        <v>38</v>
      </c>
      <c r="B244" s="2">
        <v>162</v>
      </c>
    </row>
    <row r="245" spans="1:2" ht="12.75">
      <c r="A245" s="1" t="s">
        <v>26</v>
      </c>
      <c r="B245" s="2">
        <v>244</v>
      </c>
    </row>
    <row r="246" spans="1:2" ht="12.75">
      <c r="A246" s="1" t="s">
        <v>39</v>
      </c>
      <c r="B246" s="2">
        <v>491</v>
      </c>
    </row>
    <row r="247" spans="1:2" ht="12.75">
      <c r="A247" s="1" t="s">
        <v>27</v>
      </c>
      <c r="B247" s="2">
        <v>76</v>
      </c>
    </row>
    <row r="248" spans="1:2" ht="12.75">
      <c r="A248" s="1" t="s">
        <v>130</v>
      </c>
      <c r="B248" s="2">
        <v>156</v>
      </c>
    </row>
    <row r="249" spans="1:2" ht="12.75">
      <c r="A249" s="12" t="s">
        <v>150</v>
      </c>
      <c r="B249" s="14">
        <v>46</v>
      </c>
    </row>
    <row r="251" ht="12.75">
      <c r="A251" s="37" t="s">
        <v>286</v>
      </c>
    </row>
    <row r="252" ht="12.75">
      <c r="A252" s="37"/>
    </row>
    <row r="253" ht="12.75">
      <c r="A253" s="13" t="s">
        <v>90</v>
      </c>
    </row>
    <row r="257" ht="15.75">
      <c r="A257" s="9" t="s">
        <v>201</v>
      </c>
    </row>
    <row r="258" spans="1:2" ht="18">
      <c r="A258" s="10"/>
      <c r="B258" s="39" t="s">
        <v>276</v>
      </c>
    </row>
    <row r="259" spans="1:2" ht="18">
      <c r="A259" s="43"/>
      <c r="B259" s="44"/>
    </row>
    <row r="260" spans="1:2" ht="12.75">
      <c r="A260" s="1" t="s">
        <v>29</v>
      </c>
      <c r="B260" s="2">
        <f>+B261+B264</f>
        <v>621</v>
      </c>
    </row>
    <row r="261" spans="1:2" ht="12.75">
      <c r="A261" s="1" t="s">
        <v>31</v>
      </c>
      <c r="B261" s="2">
        <f>+B262+B263</f>
        <v>244</v>
      </c>
    </row>
    <row r="262" spans="1:2" ht="12.75">
      <c r="A262" s="1" t="s">
        <v>118</v>
      </c>
      <c r="B262" s="2">
        <v>193</v>
      </c>
    </row>
    <row r="263" spans="1:2" ht="12.75">
      <c r="A263" s="1" t="s">
        <v>119</v>
      </c>
      <c r="B263" s="2">
        <v>51</v>
      </c>
    </row>
    <row r="264" spans="1:2" ht="12.75">
      <c r="A264" s="1" t="s">
        <v>141</v>
      </c>
      <c r="B264" s="2">
        <f>+B265+B266</f>
        <v>377</v>
      </c>
    </row>
    <row r="265" spans="1:2" ht="12.75">
      <c r="A265" s="1" t="s">
        <v>118</v>
      </c>
      <c r="B265" s="2">
        <v>340</v>
      </c>
    </row>
    <row r="266" spans="1:2" ht="12.75">
      <c r="A266" s="1" t="s">
        <v>119</v>
      </c>
      <c r="B266" s="2">
        <v>37</v>
      </c>
    </row>
    <row r="267" spans="1:2" ht="12.75">
      <c r="A267" s="1" t="s">
        <v>128</v>
      </c>
      <c r="B267" s="2">
        <f>+B268+B269</f>
        <v>621</v>
      </c>
    </row>
    <row r="268" spans="1:2" ht="12.75">
      <c r="A268" s="1" t="s">
        <v>118</v>
      </c>
      <c r="B268" s="2">
        <f>+B262+B265</f>
        <v>533</v>
      </c>
    </row>
    <row r="269" spans="1:2" ht="12.75">
      <c r="A269" s="1" t="s">
        <v>119</v>
      </c>
      <c r="B269" s="2">
        <f>+B263+B266</f>
        <v>88</v>
      </c>
    </row>
    <row r="270" spans="1:2" ht="12.75">
      <c r="A270" s="1" t="s">
        <v>148</v>
      </c>
      <c r="B270" s="2">
        <v>2689</v>
      </c>
    </row>
    <row r="271" spans="1:2" ht="12.75">
      <c r="A271" s="1" t="s">
        <v>129</v>
      </c>
      <c r="B271" s="2">
        <f>+B272+B273+B274+B275</f>
        <v>2615</v>
      </c>
    </row>
    <row r="272" spans="1:2" ht="12.75">
      <c r="A272" s="1" t="s">
        <v>38</v>
      </c>
      <c r="B272" s="2">
        <v>411</v>
      </c>
    </row>
    <row r="273" spans="1:2" ht="12.75">
      <c r="A273" s="1" t="s">
        <v>39</v>
      </c>
      <c r="B273" s="2">
        <v>551</v>
      </c>
    </row>
    <row r="274" spans="1:2" ht="12.75">
      <c r="A274" s="1" t="s">
        <v>26</v>
      </c>
      <c r="B274" s="2">
        <v>1081</v>
      </c>
    </row>
    <row r="275" spans="1:2" ht="12.75">
      <c r="A275" s="1" t="s">
        <v>27</v>
      </c>
      <c r="B275" s="2">
        <v>572</v>
      </c>
    </row>
    <row r="276" spans="1:2" ht="12.75">
      <c r="A276" s="1" t="s">
        <v>130</v>
      </c>
      <c r="B276" s="2">
        <v>346</v>
      </c>
    </row>
    <row r="277" spans="1:2" ht="12.75">
      <c r="A277" s="12" t="s">
        <v>150</v>
      </c>
      <c r="B277" s="14">
        <v>56</v>
      </c>
    </row>
    <row r="278" ht="12.75">
      <c r="B278" s="2"/>
    </row>
    <row r="279" ht="12.75">
      <c r="A279" s="37" t="s">
        <v>286</v>
      </c>
    </row>
    <row r="280" ht="12.75">
      <c r="A280" s="37"/>
    </row>
    <row r="281" spans="1:2" ht="12.75">
      <c r="A281" s="13" t="s">
        <v>90</v>
      </c>
      <c r="B281" s="2"/>
    </row>
    <row r="282" ht="12.75">
      <c r="B282" s="2"/>
    </row>
    <row r="283" ht="12.75">
      <c r="B283" s="2"/>
    </row>
    <row r="284" ht="12.75">
      <c r="B284" s="2"/>
    </row>
    <row r="285" ht="15.75">
      <c r="A285" s="9" t="s">
        <v>287</v>
      </c>
    </row>
    <row r="286" spans="1:2" ht="18">
      <c r="A286" s="10"/>
      <c r="B286" s="39" t="s">
        <v>276</v>
      </c>
    </row>
    <row r="287" spans="1:2" ht="18">
      <c r="A287" s="43"/>
      <c r="B287" s="44"/>
    </row>
    <row r="288" spans="1:2" ht="12.75">
      <c r="A288" s="1" t="s">
        <v>29</v>
      </c>
      <c r="B288" s="2">
        <f>+B289+B290</f>
        <v>158</v>
      </c>
    </row>
    <row r="289" spans="1:2" ht="12.75">
      <c r="A289" s="30" t="s">
        <v>288</v>
      </c>
      <c r="B289" s="2">
        <v>105</v>
      </c>
    </row>
    <row r="290" spans="1:2" ht="12.75">
      <c r="A290" s="30" t="s">
        <v>289</v>
      </c>
      <c r="B290" s="2">
        <v>53</v>
      </c>
    </row>
    <row r="291" spans="1:2" ht="12.75">
      <c r="A291" s="30" t="s">
        <v>30</v>
      </c>
      <c r="B291" s="2">
        <f>+B292+B293</f>
        <v>594</v>
      </c>
    </row>
    <row r="292" spans="1:2" ht="12.75">
      <c r="A292" s="30" t="s">
        <v>288</v>
      </c>
      <c r="B292" s="2">
        <v>414</v>
      </c>
    </row>
    <row r="293" spans="1:2" ht="12.75">
      <c r="A293" s="30" t="s">
        <v>289</v>
      </c>
      <c r="B293" s="2">
        <v>180</v>
      </c>
    </row>
    <row r="294" spans="1:2" ht="12.75">
      <c r="A294" s="30" t="s">
        <v>290</v>
      </c>
      <c r="B294" s="2">
        <f>SUM(B295:B299)</f>
        <v>180</v>
      </c>
    </row>
    <row r="295" spans="1:3" ht="12.75">
      <c r="A295" s="30" t="s">
        <v>294</v>
      </c>
      <c r="B295" s="2">
        <v>63</v>
      </c>
      <c r="C295" s="2"/>
    </row>
    <row r="296" spans="1:2" ht="12.75">
      <c r="A296" s="1" t="s">
        <v>38</v>
      </c>
      <c r="B296" s="21" t="s">
        <v>293</v>
      </c>
    </row>
    <row r="297" spans="1:2" ht="12.75">
      <c r="A297" s="30" t="s">
        <v>291</v>
      </c>
      <c r="B297" s="2">
        <v>5</v>
      </c>
    </row>
    <row r="298" spans="1:2" ht="12.75">
      <c r="A298" s="30" t="s">
        <v>76</v>
      </c>
      <c r="B298" s="2">
        <v>98</v>
      </c>
    </row>
    <row r="299" spans="1:2" ht="12.75">
      <c r="A299" s="30" t="s">
        <v>292</v>
      </c>
      <c r="B299" s="2">
        <v>14</v>
      </c>
    </row>
    <row r="300" spans="1:2" ht="12.75">
      <c r="A300" s="12" t="s">
        <v>150</v>
      </c>
      <c r="B300" s="14"/>
    </row>
    <row r="301" ht="12.75">
      <c r="B301" s="2"/>
    </row>
    <row r="302" ht="12.75">
      <c r="A302" s="37" t="s">
        <v>286</v>
      </c>
    </row>
    <row r="303" ht="12.75">
      <c r="A303" s="37"/>
    </row>
    <row r="304" spans="1:2" ht="12.75">
      <c r="A304" s="13" t="s">
        <v>90</v>
      </c>
      <c r="B304" s="2"/>
    </row>
    <row r="305" ht="12.75">
      <c r="B305" s="2"/>
    </row>
    <row r="306" ht="12.75">
      <c r="B306" s="2"/>
    </row>
    <row r="307" ht="12.75">
      <c r="B307" s="2"/>
    </row>
    <row r="308" ht="15.75">
      <c r="A308" s="9" t="s">
        <v>151</v>
      </c>
    </row>
    <row r="309" spans="1:2" ht="18">
      <c r="A309" s="10"/>
      <c r="B309" s="39" t="s">
        <v>276</v>
      </c>
    </row>
    <row r="310" spans="1:2" ht="18">
      <c r="A310" s="43"/>
      <c r="B310" s="44"/>
    </row>
    <row r="311" spans="1:2" ht="12.75">
      <c r="A311" s="1" t="s">
        <v>29</v>
      </c>
      <c r="B311" s="2">
        <f>+B312+B315</f>
        <v>171</v>
      </c>
    </row>
    <row r="312" spans="1:2" ht="12.75">
      <c r="A312" s="30" t="s">
        <v>288</v>
      </c>
      <c r="B312" s="2">
        <f>SUM(B313:B314)</f>
        <v>165</v>
      </c>
    </row>
    <row r="313" spans="1:2" ht="12.75">
      <c r="A313" s="30" t="s">
        <v>295</v>
      </c>
      <c r="B313" s="2">
        <v>165</v>
      </c>
    </row>
    <row r="314" spans="1:2" ht="12.75">
      <c r="A314" s="30" t="s">
        <v>296</v>
      </c>
      <c r="B314" s="21" t="s">
        <v>293</v>
      </c>
    </row>
    <row r="315" spans="1:2" ht="12.75">
      <c r="A315" s="30" t="s">
        <v>289</v>
      </c>
      <c r="B315" s="2">
        <f>SUM(B316:B317)</f>
        <v>6</v>
      </c>
    </row>
    <row r="316" spans="1:2" ht="12.75">
      <c r="A316" s="30" t="s">
        <v>295</v>
      </c>
      <c r="B316" s="2">
        <v>6</v>
      </c>
    </row>
    <row r="317" spans="1:2" ht="12.75">
      <c r="A317" s="30" t="s">
        <v>296</v>
      </c>
      <c r="B317" s="21" t="s">
        <v>293</v>
      </c>
    </row>
    <row r="318" spans="1:2" ht="12.75">
      <c r="A318" s="30" t="s">
        <v>297</v>
      </c>
      <c r="B318" s="2">
        <v>684</v>
      </c>
    </row>
    <row r="319" spans="1:2" ht="12.75">
      <c r="A319" s="30" t="s">
        <v>298</v>
      </c>
      <c r="B319" s="2">
        <f>SUM(B320:B323)</f>
        <v>659</v>
      </c>
    </row>
    <row r="320" spans="1:3" ht="12.75">
      <c r="A320" s="1" t="s">
        <v>38</v>
      </c>
      <c r="B320" s="21" t="s">
        <v>293</v>
      </c>
      <c r="C320" s="2"/>
    </row>
    <row r="321" spans="1:2" ht="12.75">
      <c r="A321" s="30" t="s">
        <v>39</v>
      </c>
      <c r="B321" s="21">
        <v>2</v>
      </c>
    </row>
    <row r="322" spans="1:2" ht="12.75">
      <c r="A322" s="30" t="s">
        <v>26</v>
      </c>
      <c r="B322" s="2">
        <v>474</v>
      </c>
    </row>
    <row r="323" spans="1:2" ht="12.75">
      <c r="A323" s="30" t="s">
        <v>27</v>
      </c>
      <c r="B323" s="2">
        <v>183</v>
      </c>
    </row>
    <row r="324" spans="1:2" ht="12.75">
      <c r="A324" s="30" t="s">
        <v>130</v>
      </c>
      <c r="B324" s="2">
        <v>52</v>
      </c>
    </row>
    <row r="325" spans="1:2" ht="12.75">
      <c r="A325" s="12" t="s">
        <v>150</v>
      </c>
      <c r="B325" s="14">
        <v>14</v>
      </c>
    </row>
    <row r="326" ht="12.75">
      <c r="B326" s="2"/>
    </row>
    <row r="327" ht="12.75">
      <c r="A327" s="37" t="s">
        <v>286</v>
      </c>
    </row>
    <row r="328" ht="12.75">
      <c r="A328" s="37"/>
    </row>
    <row r="329" spans="1:2" ht="12.75">
      <c r="A329" s="13" t="s">
        <v>90</v>
      </c>
      <c r="B329" s="2"/>
    </row>
    <row r="330" ht="12.75">
      <c r="B330" s="2"/>
    </row>
    <row r="331" ht="12.75">
      <c r="B331" s="2"/>
    </row>
    <row r="332" ht="12.75">
      <c r="B332" s="2"/>
    </row>
    <row r="333" ht="18.75">
      <c r="A333" s="9" t="s">
        <v>299</v>
      </c>
    </row>
    <row r="334" spans="1:4" ht="25.5">
      <c r="A334" s="10"/>
      <c r="B334" s="29" t="s">
        <v>14</v>
      </c>
      <c r="C334" s="29" t="s">
        <v>300</v>
      </c>
      <c r="D334" s="29" t="s">
        <v>301</v>
      </c>
    </row>
    <row r="335" spans="1:2" ht="18">
      <c r="A335" s="43"/>
      <c r="B335" s="44"/>
    </row>
    <row r="336" spans="1:4" ht="12.75">
      <c r="A336" s="1" t="s">
        <v>29</v>
      </c>
      <c r="B336" s="2">
        <f aca="true" t="shared" si="8" ref="B336:B349">SUM(C336:D336)</f>
        <v>2099</v>
      </c>
      <c r="C336" s="2">
        <f>+C337+C340</f>
        <v>2087</v>
      </c>
      <c r="D336" s="2">
        <f>+D337+D340</f>
        <v>12</v>
      </c>
    </row>
    <row r="337" spans="1:4" ht="12.75">
      <c r="A337" s="30" t="s">
        <v>288</v>
      </c>
      <c r="B337" s="2">
        <f t="shared" si="8"/>
        <v>20</v>
      </c>
      <c r="C337" s="2">
        <v>10</v>
      </c>
      <c r="D337" s="2">
        <v>10</v>
      </c>
    </row>
    <row r="338" spans="1:4" ht="12.75">
      <c r="A338" s="30" t="s">
        <v>295</v>
      </c>
      <c r="B338" s="2">
        <f t="shared" si="8"/>
        <v>280</v>
      </c>
      <c r="C338" s="2">
        <v>275</v>
      </c>
      <c r="D338" s="2">
        <v>5</v>
      </c>
    </row>
    <row r="339" spans="1:4" ht="12.75">
      <c r="A339" s="30" t="s">
        <v>296</v>
      </c>
      <c r="B339" s="2">
        <f t="shared" si="8"/>
        <v>477</v>
      </c>
      <c r="C339" s="21">
        <v>458</v>
      </c>
      <c r="D339" s="21">
        <v>19</v>
      </c>
    </row>
    <row r="340" spans="1:4" ht="12.75">
      <c r="A340" s="30" t="s">
        <v>289</v>
      </c>
      <c r="B340" s="2">
        <f t="shared" si="8"/>
        <v>2079</v>
      </c>
      <c r="C340" s="2">
        <f>SUM(C341:C342)</f>
        <v>2077</v>
      </c>
      <c r="D340" s="2">
        <f>SUM(D341:D342)</f>
        <v>2</v>
      </c>
    </row>
    <row r="341" spans="1:4" ht="12.75">
      <c r="A341" s="30" t="s">
        <v>295</v>
      </c>
      <c r="B341" s="2">
        <f t="shared" si="8"/>
        <v>228</v>
      </c>
      <c r="C341" s="2">
        <v>228</v>
      </c>
      <c r="D341" s="21" t="s">
        <v>293</v>
      </c>
    </row>
    <row r="342" spans="1:4" ht="12.75">
      <c r="A342" s="30" t="s">
        <v>296</v>
      </c>
      <c r="B342" s="2">
        <f t="shared" si="8"/>
        <v>1851</v>
      </c>
      <c r="C342" s="21">
        <v>1849</v>
      </c>
      <c r="D342" s="21">
        <v>2</v>
      </c>
    </row>
    <row r="343" spans="1:4" ht="12.75">
      <c r="A343" s="30" t="s">
        <v>297</v>
      </c>
      <c r="B343" s="2">
        <f t="shared" si="8"/>
        <v>5272</v>
      </c>
      <c r="C343" s="2">
        <v>5246</v>
      </c>
      <c r="D343" s="2">
        <v>26</v>
      </c>
    </row>
    <row r="344" spans="1:4" ht="12.75">
      <c r="A344" s="30" t="s">
        <v>298</v>
      </c>
      <c r="B344" s="2">
        <f t="shared" si="8"/>
        <v>5004</v>
      </c>
      <c r="C344" s="2">
        <f>SUM(C345:C348)</f>
        <v>4984</v>
      </c>
      <c r="D344" s="2">
        <f>SUM(D345:D348)</f>
        <v>20</v>
      </c>
    </row>
    <row r="345" spans="1:4" ht="12.75">
      <c r="A345" s="5" t="s">
        <v>38</v>
      </c>
      <c r="B345" s="7">
        <f t="shared" si="8"/>
        <v>4143</v>
      </c>
      <c r="C345" s="22">
        <v>4126</v>
      </c>
      <c r="D345" s="22">
        <v>17</v>
      </c>
    </row>
    <row r="346" spans="1:4" ht="12.75">
      <c r="A346" s="45" t="s">
        <v>39</v>
      </c>
      <c r="B346" s="7">
        <f t="shared" si="8"/>
        <v>644</v>
      </c>
      <c r="C346" s="22">
        <v>644</v>
      </c>
      <c r="D346" s="22" t="s">
        <v>293</v>
      </c>
    </row>
    <row r="347" spans="1:4" ht="12.75">
      <c r="A347" s="45" t="s">
        <v>26</v>
      </c>
      <c r="B347" s="7">
        <f t="shared" si="8"/>
        <v>205</v>
      </c>
      <c r="C347" s="7">
        <v>202</v>
      </c>
      <c r="D347" s="7">
        <v>3</v>
      </c>
    </row>
    <row r="348" spans="1:4" ht="12.75">
      <c r="A348" s="45" t="s">
        <v>27</v>
      </c>
      <c r="B348" s="7">
        <f t="shared" si="8"/>
        <v>12</v>
      </c>
      <c r="C348" s="7">
        <v>12</v>
      </c>
      <c r="D348" s="22" t="s">
        <v>293</v>
      </c>
    </row>
    <row r="349" spans="1:4" ht="12.75">
      <c r="A349" s="33" t="s">
        <v>130</v>
      </c>
      <c r="B349" s="14">
        <f t="shared" si="8"/>
        <v>280</v>
      </c>
      <c r="C349" s="14">
        <v>274</v>
      </c>
      <c r="D349" s="14">
        <v>6</v>
      </c>
    </row>
    <row r="350" ht="12.75">
      <c r="B350" s="2"/>
    </row>
    <row r="351" ht="12.75">
      <c r="A351" s="37" t="s">
        <v>286</v>
      </c>
    </row>
    <row r="352" ht="12.75">
      <c r="A352" s="37"/>
    </row>
    <row r="353" spans="1:2" ht="12.75">
      <c r="A353" s="13" t="s">
        <v>90</v>
      </c>
      <c r="B353" s="2"/>
    </row>
    <row r="354" ht="12.75">
      <c r="B354" s="2"/>
    </row>
    <row r="355" ht="12.75">
      <c r="B355" s="2"/>
    </row>
    <row r="356" ht="12.75">
      <c r="B356" s="2"/>
    </row>
    <row r="357" ht="18.75">
      <c r="A357" s="9" t="s">
        <v>302</v>
      </c>
    </row>
    <row r="358" spans="1:5" ht="18">
      <c r="A358" s="10"/>
      <c r="B358" s="29" t="s">
        <v>14</v>
      </c>
      <c r="C358" s="29" t="s">
        <v>136</v>
      </c>
      <c r="D358" s="29" t="s">
        <v>303</v>
      </c>
      <c r="E358" s="29" t="s">
        <v>304</v>
      </c>
    </row>
    <row r="359" spans="1:2" ht="18">
      <c r="A359" s="43"/>
      <c r="B359" s="44"/>
    </row>
    <row r="360" spans="1:5" ht="12.75">
      <c r="A360" s="30" t="s">
        <v>305</v>
      </c>
      <c r="B360" s="2">
        <f aca="true" t="shared" si="9" ref="B360:B385">SUM(C360:E360)</f>
        <v>371</v>
      </c>
      <c r="C360" s="2">
        <f>SUM(C361:C362)</f>
        <v>147</v>
      </c>
      <c r="D360" s="2">
        <f>SUM(D361:D362)</f>
        <v>169</v>
      </c>
      <c r="E360" s="2">
        <f>SUM(E361:E362)</f>
        <v>55</v>
      </c>
    </row>
    <row r="361" spans="1:5" ht="12.75">
      <c r="A361" s="30" t="s">
        <v>43</v>
      </c>
      <c r="B361" s="2">
        <f t="shared" si="9"/>
        <v>150</v>
      </c>
      <c r="C361" s="2">
        <v>84</v>
      </c>
      <c r="D361" s="2">
        <v>66</v>
      </c>
      <c r="E361" s="23" t="s">
        <v>293</v>
      </c>
    </row>
    <row r="362" spans="1:5" ht="12.75">
      <c r="A362" s="30" t="s">
        <v>44</v>
      </c>
      <c r="B362" s="2">
        <f t="shared" si="9"/>
        <v>221</v>
      </c>
      <c r="C362" s="21">
        <v>63</v>
      </c>
      <c r="D362" s="21">
        <v>103</v>
      </c>
      <c r="E362" s="21">
        <v>55</v>
      </c>
    </row>
    <row r="363" spans="1:5" ht="12.75">
      <c r="A363" s="30" t="s">
        <v>306</v>
      </c>
      <c r="B363" s="2"/>
      <c r="C363" s="21"/>
      <c r="D363" s="21"/>
      <c r="E363" s="21"/>
    </row>
    <row r="364" spans="1:5" ht="12.75">
      <c r="A364" s="30" t="s">
        <v>307</v>
      </c>
      <c r="B364" s="2">
        <f t="shared" si="9"/>
        <v>233</v>
      </c>
      <c r="C364" s="2">
        <f>SUM(C365:C366)</f>
        <v>83</v>
      </c>
      <c r="D364" s="2">
        <f>SUM(D365:D366)</f>
        <v>120</v>
      </c>
      <c r="E364" s="2">
        <f>SUM(E365:E366)</f>
        <v>30</v>
      </c>
    </row>
    <row r="365" spans="1:5" ht="12.75">
      <c r="A365" s="30" t="s">
        <v>295</v>
      </c>
      <c r="B365" s="2">
        <f t="shared" si="9"/>
        <v>92</v>
      </c>
      <c r="C365" s="2">
        <v>43</v>
      </c>
      <c r="D365" s="2">
        <v>49</v>
      </c>
      <c r="E365" s="23" t="s">
        <v>293</v>
      </c>
    </row>
    <row r="366" spans="1:5" ht="12.75">
      <c r="A366" s="30" t="s">
        <v>296</v>
      </c>
      <c r="B366" s="2">
        <f t="shared" si="9"/>
        <v>141</v>
      </c>
      <c r="C366" s="2">
        <v>40</v>
      </c>
      <c r="D366" s="2">
        <v>71</v>
      </c>
      <c r="E366" s="2">
        <v>30</v>
      </c>
    </row>
    <row r="367" spans="1:5" ht="12.75">
      <c r="A367" s="30" t="s">
        <v>308</v>
      </c>
      <c r="B367" s="2">
        <f t="shared" si="9"/>
        <v>158</v>
      </c>
      <c r="C367" s="2">
        <f>SUM(C368:C369)</f>
        <v>60</v>
      </c>
      <c r="D367" s="2">
        <f>SUM(D368:D369)</f>
        <v>75</v>
      </c>
      <c r="E367" s="2">
        <f>SUM(E368:E369)</f>
        <v>23</v>
      </c>
    </row>
    <row r="368" spans="1:5" ht="12.75">
      <c r="A368" s="30" t="s">
        <v>295</v>
      </c>
      <c r="B368" s="2">
        <f t="shared" si="9"/>
        <v>57</v>
      </c>
      <c r="C368" s="2">
        <v>26</v>
      </c>
      <c r="D368" s="2">
        <v>31</v>
      </c>
      <c r="E368" s="23" t="s">
        <v>293</v>
      </c>
    </row>
    <row r="369" spans="1:5" ht="12.75">
      <c r="A369" s="30" t="s">
        <v>296</v>
      </c>
      <c r="B369" s="2">
        <f t="shared" si="9"/>
        <v>101</v>
      </c>
      <c r="C369" s="2">
        <v>34</v>
      </c>
      <c r="D369" s="21">
        <v>44</v>
      </c>
      <c r="E369" s="21">
        <v>23</v>
      </c>
    </row>
    <row r="370" spans="1:5" ht="12.75">
      <c r="A370" s="30" t="s">
        <v>309</v>
      </c>
      <c r="B370" s="2">
        <f t="shared" si="9"/>
        <v>39</v>
      </c>
      <c r="C370" s="2">
        <f>SUM(C371:C372)</f>
        <v>18</v>
      </c>
      <c r="D370" s="2">
        <f>SUM(D371:D372)</f>
        <v>16</v>
      </c>
      <c r="E370" s="2">
        <f>SUM(E371:E372)</f>
        <v>5</v>
      </c>
    </row>
    <row r="371" spans="1:5" ht="12.75">
      <c r="A371" s="30" t="s">
        <v>295</v>
      </c>
      <c r="B371" s="2">
        <f t="shared" si="9"/>
        <v>19</v>
      </c>
      <c r="C371" s="2">
        <v>10</v>
      </c>
      <c r="D371" s="2">
        <v>9</v>
      </c>
      <c r="E371" s="23" t="s">
        <v>293</v>
      </c>
    </row>
    <row r="372" spans="1:5" ht="12.75">
      <c r="A372" s="30" t="s">
        <v>296</v>
      </c>
      <c r="B372" s="2">
        <f t="shared" si="9"/>
        <v>20</v>
      </c>
      <c r="C372" s="2">
        <v>8</v>
      </c>
      <c r="D372" s="2">
        <v>7</v>
      </c>
      <c r="E372" s="2">
        <v>5</v>
      </c>
    </row>
    <row r="373" spans="1:5" ht="12.75">
      <c r="A373" s="30" t="s">
        <v>310</v>
      </c>
      <c r="B373" s="2"/>
      <c r="C373" s="21"/>
      <c r="D373" s="21"/>
      <c r="E373" s="21"/>
    </row>
    <row r="374" spans="1:5" ht="12.75">
      <c r="A374" s="30" t="s">
        <v>311</v>
      </c>
      <c r="B374" s="2">
        <f t="shared" si="9"/>
        <v>39</v>
      </c>
      <c r="C374" s="2">
        <f>SUM(C375:C376)</f>
        <v>18</v>
      </c>
      <c r="D374" s="2">
        <f>SUM(D375:D376)</f>
        <v>16</v>
      </c>
      <c r="E374" s="2">
        <f>SUM(E375:E376)</f>
        <v>5</v>
      </c>
    </row>
    <row r="375" spans="1:5" ht="12.75">
      <c r="A375" s="30" t="s">
        <v>295</v>
      </c>
      <c r="B375" s="2">
        <f t="shared" si="9"/>
        <v>19</v>
      </c>
      <c r="C375" s="22">
        <v>10</v>
      </c>
      <c r="D375" s="22">
        <v>9</v>
      </c>
      <c r="E375" s="23" t="s">
        <v>293</v>
      </c>
    </row>
    <row r="376" spans="1:5" ht="12.75">
      <c r="A376" s="30" t="s">
        <v>296</v>
      </c>
      <c r="B376" s="2">
        <f t="shared" si="9"/>
        <v>20</v>
      </c>
      <c r="C376" s="22">
        <v>8</v>
      </c>
      <c r="D376" s="22">
        <v>7</v>
      </c>
      <c r="E376" s="22">
        <v>5</v>
      </c>
    </row>
    <row r="377" spans="1:5" ht="12.75">
      <c r="A377" s="30" t="s">
        <v>312</v>
      </c>
      <c r="B377" s="2">
        <f t="shared" si="9"/>
        <v>45</v>
      </c>
      <c r="C377" s="2">
        <f>SUM(C378:C379)</f>
        <v>15</v>
      </c>
      <c r="D377" s="2">
        <f>SUM(D378:D379)</f>
        <v>23</v>
      </c>
      <c r="E377" s="2">
        <f>SUM(E378:E379)</f>
        <v>7</v>
      </c>
    </row>
    <row r="378" spans="1:5" ht="12.75">
      <c r="A378" s="30" t="s">
        <v>295</v>
      </c>
      <c r="B378" s="2">
        <f t="shared" si="9"/>
        <v>23</v>
      </c>
      <c r="C378" s="22">
        <v>10</v>
      </c>
      <c r="D378" s="22">
        <v>13</v>
      </c>
      <c r="E378" s="23" t="s">
        <v>293</v>
      </c>
    </row>
    <row r="379" spans="1:5" ht="12.75">
      <c r="A379" s="30" t="s">
        <v>296</v>
      </c>
      <c r="B379" s="2">
        <f t="shared" si="9"/>
        <v>22</v>
      </c>
      <c r="C379" s="22">
        <v>5</v>
      </c>
      <c r="D379" s="22">
        <v>10</v>
      </c>
      <c r="E379" s="22">
        <v>7</v>
      </c>
    </row>
    <row r="380" spans="1:5" ht="12.75">
      <c r="A380" s="30" t="s">
        <v>313</v>
      </c>
      <c r="B380" s="2">
        <f t="shared" si="9"/>
        <v>55</v>
      </c>
      <c r="C380" s="2">
        <f>SUM(C381:C382)</f>
        <v>18</v>
      </c>
      <c r="D380" s="2">
        <f>SUM(D381:D382)</f>
        <v>27</v>
      </c>
      <c r="E380" s="2">
        <f>SUM(E381:E382)</f>
        <v>10</v>
      </c>
    </row>
    <row r="381" spans="1:5" ht="12.75">
      <c r="A381" s="30" t="s">
        <v>295</v>
      </c>
      <c r="B381" s="2">
        <f t="shared" si="9"/>
        <v>23</v>
      </c>
      <c r="C381" s="22">
        <v>9</v>
      </c>
      <c r="D381" s="22">
        <v>14</v>
      </c>
      <c r="E381" s="23" t="s">
        <v>293</v>
      </c>
    </row>
    <row r="382" spans="1:5" ht="12.75">
      <c r="A382" s="30" t="s">
        <v>296</v>
      </c>
      <c r="B382" s="2">
        <f t="shared" si="9"/>
        <v>32</v>
      </c>
      <c r="C382" s="7">
        <v>9</v>
      </c>
      <c r="D382" s="7">
        <v>13</v>
      </c>
      <c r="E382" s="7">
        <v>10</v>
      </c>
    </row>
    <row r="383" spans="1:5" ht="12.75">
      <c r="A383" s="30" t="s">
        <v>314</v>
      </c>
      <c r="B383" s="2">
        <f t="shared" si="9"/>
        <v>39</v>
      </c>
      <c r="C383" s="2">
        <f>SUM(C384:C385)</f>
        <v>15</v>
      </c>
      <c r="D383" s="2">
        <f>SUM(D384:D385)</f>
        <v>18</v>
      </c>
      <c r="E383" s="2">
        <f>SUM(E384:E385)</f>
        <v>6</v>
      </c>
    </row>
    <row r="384" spans="1:5" ht="12.75">
      <c r="A384" s="30" t="s">
        <v>43</v>
      </c>
      <c r="B384" s="2">
        <f t="shared" si="9"/>
        <v>18</v>
      </c>
      <c r="C384" s="2">
        <v>10</v>
      </c>
      <c r="D384" s="2">
        <v>8</v>
      </c>
      <c r="E384" s="23" t="s">
        <v>293</v>
      </c>
    </row>
    <row r="385" spans="1:5" ht="12.75">
      <c r="A385" s="30" t="s">
        <v>44</v>
      </c>
      <c r="B385" s="2">
        <f t="shared" si="9"/>
        <v>21</v>
      </c>
      <c r="C385" s="21">
        <v>5</v>
      </c>
      <c r="D385" s="21">
        <v>10</v>
      </c>
      <c r="E385" s="21">
        <v>6</v>
      </c>
    </row>
    <row r="386" spans="1:5" ht="12.75">
      <c r="A386" s="30" t="s">
        <v>315</v>
      </c>
      <c r="B386" s="2">
        <f>+B387+B390+B391+B392</f>
        <v>274500</v>
      </c>
      <c r="C386" s="23" t="s">
        <v>293</v>
      </c>
      <c r="D386" s="23" t="s">
        <v>293</v>
      </c>
      <c r="E386" s="23" t="s">
        <v>293</v>
      </c>
    </row>
    <row r="387" spans="1:5" ht="12.75">
      <c r="A387" s="30" t="s">
        <v>73</v>
      </c>
      <c r="B387" s="2">
        <f>+B388+B389</f>
        <v>142500</v>
      </c>
      <c r="C387" s="23" t="s">
        <v>293</v>
      </c>
      <c r="D387" s="23" t="s">
        <v>293</v>
      </c>
      <c r="E387" s="23" t="s">
        <v>293</v>
      </c>
    </row>
    <row r="388" spans="1:5" ht="12.75">
      <c r="A388" s="30" t="s">
        <v>316</v>
      </c>
      <c r="B388" s="2">
        <v>125000</v>
      </c>
      <c r="C388" s="23" t="s">
        <v>293</v>
      </c>
      <c r="D388" s="23" t="s">
        <v>293</v>
      </c>
      <c r="E388" s="23" t="s">
        <v>293</v>
      </c>
    </row>
    <row r="389" spans="1:5" ht="12.75">
      <c r="A389" s="30" t="s">
        <v>317</v>
      </c>
      <c r="B389" s="2">
        <v>17500</v>
      </c>
      <c r="C389" s="23" t="s">
        <v>293</v>
      </c>
      <c r="D389" s="23" t="s">
        <v>293</v>
      </c>
      <c r="E389" s="23" t="s">
        <v>293</v>
      </c>
    </row>
    <row r="390" spans="1:5" ht="12.75">
      <c r="A390" s="30" t="s">
        <v>318</v>
      </c>
      <c r="B390" s="2">
        <v>24000</v>
      </c>
      <c r="C390" s="23" t="s">
        <v>293</v>
      </c>
      <c r="D390" s="23" t="s">
        <v>293</v>
      </c>
      <c r="E390" s="23" t="s">
        <v>293</v>
      </c>
    </row>
    <row r="391" spans="1:5" ht="12.75">
      <c r="A391" s="30" t="s">
        <v>319</v>
      </c>
      <c r="B391" s="2">
        <v>96000</v>
      </c>
      <c r="C391" s="23" t="s">
        <v>293</v>
      </c>
      <c r="D391" s="23" t="s">
        <v>293</v>
      </c>
      <c r="E391" s="23" t="s">
        <v>293</v>
      </c>
    </row>
    <row r="392" spans="1:5" ht="12.75">
      <c r="A392" s="30" t="s">
        <v>74</v>
      </c>
      <c r="B392" s="2">
        <f>+B393+B394</f>
        <v>12000</v>
      </c>
      <c r="C392" s="23" t="s">
        <v>293</v>
      </c>
      <c r="D392" s="23" t="s">
        <v>293</v>
      </c>
      <c r="E392" s="23" t="s">
        <v>293</v>
      </c>
    </row>
    <row r="393" spans="1:5" ht="12.75">
      <c r="A393" s="45" t="s">
        <v>320</v>
      </c>
      <c r="B393" s="2">
        <v>10000</v>
      </c>
      <c r="C393" s="23" t="s">
        <v>293</v>
      </c>
      <c r="D393" s="23" t="s">
        <v>293</v>
      </c>
      <c r="E393" s="23" t="s">
        <v>293</v>
      </c>
    </row>
    <row r="394" spans="1:5" ht="12.75">
      <c r="A394" s="33" t="s">
        <v>321</v>
      </c>
      <c r="B394" s="14">
        <v>2000</v>
      </c>
      <c r="C394" s="25" t="s">
        <v>293</v>
      </c>
      <c r="D394" s="25" t="s">
        <v>293</v>
      </c>
      <c r="E394" s="25" t="s">
        <v>293</v>
      </c>
    </row>
    <row r="395" ht="12.75">
      <c r="B395" s="2"/>
    </row>
    <row r="396" ht="12.75">
      <c r="A396" s="37" t="s">
        <v>286</v>
      </c>
    </row>
    <row r="397" ht="12.75">
      <c r="A397" s="37"/>
    </row>
    <row r="398" spans="1:2" ht="12.75">
      <c r="A398" s="13" t="s">
        <v>90</v>
      </c>
      <c r="B398" s="2"/>
    </row>
    <row r="399" ht="12.75">
      <c r="B399" s="2"/>
    </row>
    <row r="400" ht="12.75">
      <c r="B400" s="2"/>
    </row>
    <row r="401" ht="12.75">
      <c r="B401" s="2"/>
    </row>
    <row r="402" spans="1:2" ht="37.5" customHeight="1">
      <c r="A402" s="72" t="s">
        <v>644</v>
      </c>
      <c r="B402" s="57"/>
    </row>
    <row r="403" spans="1:5" ht="18">
      <c r="A403" s="71"/>
      <c r="B403" s="29" t="s">
        <v>14</v>
      </c>
      <c r="C403" s="29" t="s">
        <v>136</v>
      </c>
      <c r="D403" s="29" t="s">
        <v>303</v>
      </c>
      <c r="E403" s="29" t="s">
        <v>304</v>
      </c>
    </row>
    <row r="404" spans="1:2" ht="18">
      <c r="A404" s="43"/>
      <c r="B404" s="44"/>
    </row>
    <row r="405" spans="1:5" ht="12.75">
      <c r="A405" s="30" t="s">
        <v>228</v>
      </c>
      <c r="B405" s="2">
        <f>SUM(C405:E405)</f>
        <v>18</v>
      </c>
      <c r="C405" s="2">
        <v>10</v>
      </c>
      <c r="D405" s="2">
        <v>8</v>
      </c>
      <c r="E405" s="2">
        <v>0</v>
      </c>
    </row>
    <row r="406" spans="1:5" ht="12.75">
      <c r="A406" s="45" t="s">
        <v>229</v>
      </c>
      <c r="B406" s="2">
        <f>SUM(C406:E406)</f>
        <v>25</v>
      </c>
      <c r="C406" s="7">
        <v>9</v>
      </c>
      <c r="D406" s="7">
        <v>9</v>
      </c>
      <c r="E406" s="24">
        <v>7</v>
      </c>
    </row>
    <row r="407" spans="1:256" ht="12.75">
      <c r="A407" s="33" t="s">
        <v>14</v>
      </c>
      <c r="B407" s="14">
        <f>SUM(C407:E407)</f>
        <v>43</v>
      </c>
      <c r="C407" s="14">
        <f>SUM(C405:C406)</f>
        <v>19</v>
      </c>
      <c r="D407" s="14">
        <f>SUM(D405:D406)</f>
        <v>17</v>
      </c>
      <c r="E407" s="14">
        <f>SUM(E405:E406)</f>
        <v>7</v>
      </c>
      <c r="IV407" s="14"/>
    </row>
    <row r="409" ht="12.75">
      <c r="A409" s="37" t="s">
        <v>645</v>
      </c>
    </row>
    <row r="410" ht="12.75">
      <c r="A410" s="37"/>
    </row>
    <row r="411" ht="12.75">
      <c r="A411" s="13" t="s">
        <v>648</v>
      </c>
    </row>
    <row r="415" ht="15.75">
      <c r="A415" s="9" t="s">
        <v>324</v>
      </c>
    </row>
    <row r="416" spans="1:2" ht="18">
      <c r="A416" s="10"/>
      <c r="B416" s="39" t="s">
        <v>276</v>
      </c>
    </row>
    <row r="417" spans="1:2" ht="18">
      <c r="A417" s="43"/>
      <c r="B417" s="44"/>
    </row>
    <row r="418" spans="1:2" ht="12.75">
      <c r="A418" s="30" t="s">
        <v>310</v>
      </c>
      <c r="B418" s="2">
        <f>SUM(B419:B420)</f>
        <v>140</v>
      </c>
    </row>
    <row r="419" spans="1:2" ht="12.75">
      <c r="A419" s="31" t="s">
        <v>228</v>
      </c>
      <c r="B419" s="2">
        <v>130</v>
      </c>
    </row>
    <row r="420" spans="1:2" ht="12.75">
      <c r="A420" s="31" t="s">
        <v>229</v>
      </c>
      <c r="B420" s="2">
        <v>10</v>
      </c>
    </row>
    <row r="421" spans="1:2" ht="12.75">
      <c r="A421" s="30" t="s">
        <v>325</v>
      </c>
      <c r="B421" s="2">
        <v>505</v>
      </c>
    </row>
    <row r="422" spans="1:2" ht="12.75">
      <c r="A422" s="30" t="s">
        <v>326</v>
      </c>
      <c r="B422" s="2"/>
    </row>
    <row r="423" spans="1:2" ht="12.75">
      <c r="A423" s="31" t="s">
        <v>327</v>
      </c>
      <c r="B423" s="2">
        <v>2</v>
      </c>
    </row>
    <row r="424" spans="1:2" ht="12.75">
      <c r="A424" s="31" t="s">
        <v>328</v>
      </c>
      <c r="B424" s="2">
        <v>12</v>
      </c>
    </row>
    <row r="425" spans="1:3" ht="12.75">
      <c r="A425" s="31" t="s">
        <v>329</v>
      </c>
      <c r="B425" s="2">
        <v>25</v>
      </c>
      <c r="C425" s="2"/>
    </row>
    <row r="426" spans="1:2" ht="12.75">
      <c r="A426" s="31" t="s">
        <v>330</v>
      </c>
      <c r="B426" s="21">
        <v>37</v>
      </c>
    </row>
    <row r="427" spans="1:2" ht="12.75">
      <c r="A427" s="31" t="s">
        <v>331</v>
      </c>
      <c r="B427" s="21">
        <v>2</v>
      </c>
    </row>
    <row r="428" spans="1:2" ht="12.75">
      <c r="A428" s="31" t="s">
        <v>45</v>
      </c>
      <c r="B428" s="2">
        <v>2</v>
      </c>
    </row>
    <row r="429" spans="1:2" ht="12.75">
      <c r="A429" s="30" t="s">
        <v>332</v>
      </c>
      <c r="B429" s="2">
        <v>2456</v>
      </c>
    </row>
    <row r="430" spans="1:2" ht="12.75">
      <c r="A430" s="33" t="s">
        <v>333</v>
      </c>
      <c r="B430" s="14">
        <v>128540</v>
      </c>
    </row>
    <row r="431" ht="12.75">
      <c r="B431" s="2"/>
    </row>
    <row r="432" ht="12.75">
      <c r="A432" s="37" t="s">
        <v>286</v>
      </c>
    </row>
    <row r="433" ht="12.75">
      <c r="A433" s="37"/>
    </row>
    <row r="434" spans="1:2" ht="12.75">
      <c r="A434" s="13" t="s">
        <v>90</v>
      </c>
      <c r="B434" s="2"/>
    </row>
    <row r="435" ht="12.75">
      <c r="B435" s="2"/>
    </row>
    <row r="436" ht="12.75">
      <c r="B436" s="2"/>
    </row>
    <row r="437" ht="12.75">
      <c r="B437" s="2"/>
    </row>
    <row r="438" ht="18.75">
      <c r="A438" s="9" t="s">
        <v>336</v>
      </c>
    </row>
    <row r="439" spans="1:6" ht="39.75">
      <c r="A439" s="10"/>
      <c r="B439" s="39" t="s">
        <v>14</v>
      </c>
      <c r="C439" s="39" t="s">
        <v>335</v>
      </c>
      <c r="D439" s="39" t="s">
        <v>337</v>
      </c>
      <c r="E439" s="29" t="s">
        <v>338</v>
      </c>
      <c r="F439" s="29" t="s">
        <v>339</v>
      </c>
    </row>
    <row r="440" spans="1:6" ht="18">
      <c r="A440" s="43"/>
      <c r="B440" s="44"/>
      <c r="C440" s="44"/>
      <c r="D440" s="44"/>
      <c r="E440" s="44"/>
      <c r="F440" s="44"/>
    </row>
    <row r="441" spans="1:6" ht="12.75">
      <c r="A441" s="30" t="s">
        <v>334</v>
      </c>
      <c r="B441" s="2">
        <f aca="true" t="shared" si="10" ref="B441:B452">SUM(C441:F441)</f>
        <v>696</v>
      </c>
      <c r="C441" s="2">
        <v>286</v>
      </c>
      <c r="D441" s="2">
        <v>8</v>
      </c>
      <c r="E441" s="2">
        <v>100</v>
      </c>
      <c r="F441" s="2">
        <v>302</v>
      </c>
    </row>
    <row r="442" spans="1:6" ht="12.75">
      <c r="A442" s="30" t="s">
        <v>345</v>
      </c>
      <c r="B442" s="2">
        <f t="shared" si="10"/>
        <v>465</v>
      </c>
      <c r="C442" s="2">
        <f>SUM(C443:C445)</f>
        <v>181</v>
      </c>
      <c r="D442" s="2">
        <f>SUM(D443:D445)</f>
        <v>1</v>
      </c>
      <c r="E442" s="2">
        <f>SUM(E443:E445)</f>
        <v>60</v>
      </c>
      <c r="F442" s="2">
        <f>SUM(F443:F445)</f>
        <v>223</v>
      </c>
    </row>
    <row r="443" spans="1:6" ht="12.75">
      <c r="A443" s="31" t="s">
        <v>347</v>
      </c>
      <c r="B443" s="2">
        <f t="shared" si="10"/>
        <v>135</v>
      </c>
      <c r="C443" s="2">
        <v>44</v>
      </c>
      <c r="D443" s="23" t="s">
        <v>293</v>
      </c>
      <c r="E443" s="2">
        <v>26</v>
      </c>
      <c r="F443" s="2">
        <v>65</v>
      </c>
    </row>
    <row r="444" spans="1:6" ht="12.75">
      <c r="A444" s="31" t="s">
        <v>346</v>
      </c>
      <c r="B444" s="2">
        <f t="shared" si="10"/>
        <v>151</v>
      </c>
      <c r="C444" s="2">
        <v>54</v>
      </c>
      <c r="D444" s="2">
        <v>1</v>
      </c>
      <c r="E444" s="2">
        <v>15</v>
      </c>
      <c r="F444" s="2">
        <v>81</v>
      </c>
    </row>
    <row r="445" spans="1:6" ht="12.75">
      <c r="A445" s="31" t="s">
        <v>306</v>
      </c>
      <c r="B445" s="2">
        <f t="shared" si="10"/>
        <v>179</v>
      </c>
      <c r="C445" s="2">
        <v>83</v>
      </c>
      <c r="D445" s="23" t="s">
        <v>293</v>
      </c>
      <c r="E445" s="2">
        <v>19</v>
      </c>
      <c r="F445" s="2">
        <v>77</v>
      </c>
    </row>
    <row r="446" spans="1:6" ht="12.75">
      <c r="A446" s="30" t="s">
        <v>348</v>
      </c>
      <c r="B446" s="2">
        <f t="shared" si="10"/>
        <v>231</v>
      </c>
      <c r="C446" s="2">
        <v>105</v>
      </c>
      <c r="D446" s="2">
        <v>7</v>
      </c>
      <c r="E446" s="2">
        <v>40</v>
      </c>
      <c r="F446" s="2">
        <v>79</v>
      </c>
    </row>
    <row r="447" spans="1:6" ht="12.75">
      <c r="A447" s="30" t="s">
        <v>349</v>
      </c>
      <c r="B447" s="2">
        <f t="shared" si="10"/>
        <v>696</v>
      </c>
      <c r="C447" s="2">
        <f>SUM(C448:C449)</f>
        <v>286</v>
      </c>
      <c r="D447" s="2">
        <f>SUM(D448:D449)</f>
        <v>8</v>
      </c>
      <c r="E447" s="2">
        <f>SUM(E448:E449)</f>
        <v>100</v>
      </c>
      <c r="F447" s="2">
        <f>SUM(F448:F449)</f>
        <v>302</v>
      </c>
    </row>
    <row r="448" spans="1:6" ht="12.75">
      <c r="A448" s="32" t="s">
        <v>350</v>
      </c>
      <c r="B448" s="7">
        <f t="shared" si="10"/>
        <v>465</v>
      </c>
      <c r="C448" s="7">
        <v>181</v>
      </c>
      <c r="D448" s="7">
        <v>1</v>
      </c>
      <c r="E448" s="7">
        <v>60</v>
      </c>
      <c r="F448" s="7">
        <v>223</v>
      </c>
    </row>
    <row r="449" spans="1:6" ht="12.75">
      <c r="A449" s="32" t="s">
        <v>351</v>
      </c>
      <c r="B449" s="7">
        <f t="shared" si="10"/>
        <v>231</v>
      </c>
      <c r="C449" s="22">
        <v>105</v>
      </c>
      <c r="D449" s="22">
        <v>7</v>
      </c>
      <c r="E449" s="22">
        <v>40</v>
      </c>
      <c r="F449" s="22">
        <v>79</v>
      </c>
    </row>
    <row r="450" spans="1:6" ht="12.75">
      <c r="A450" s="45" t="s">
        <v>352</v>
      </c>
      <c r="B450" s="7">
        <f t="shared" si="10"/>
        <v>67</v>
      </c>
      <c r="C450" s="7">
        <f>SUM(C451:C452)</f>
        <v>20</v>
      </c>
      <c r="D450" s="7">
        <f>SUM(D451:D452)</f>
        <v>1</v>
      </c>
      <c r="E450" s="7">
        <f>SUM(E451:E452)</f>
        <v>11</v>
      </c>
      <c r="F450" s="7">
        <f>SUM(F451:F452)</f>
        <v>35</v>
      </c>
    </row>
    <row r="451" spans="1:6" ht="12.75">
      <c r="A451" s="32" t="s">
        <v>353</v>
      </c>
      <c r="B451" s="7">
        <f t="shared" si="10"/>
        <v>39</v>
      </c>
      <c r="C451" s="7">
        <v>10</v>
      </c>
      <c r="D451" s="7">
        <v>1</v>
      </c>
      <c r="E451" s="7">
        <v>6</v>
      </c>
      <c r="F451" s="7">
        <v>22</v>
      </c>
    </row>
    <row r="452" spans="1:6" ht="12.75">
      <c r="A452" s="47" t="s">
        <v>354</v>
      </c>
      <c r="B452" s="14">
        <f t="shared" si="10"/>
        <v>28</v>
      </c>
      <c r="C452" s="26">
        <v>10</v>
      </c>
      <c r="D452" s="25" t="s">
        <v>293</v>
      </c>
      <c r="E452" s="26">
        <v>5</v>
      </c>
      <c r="F452" s="26">
        <v>13</v>
      </c>
    </row>
    <row r="453" spans="2:6" ht="12.75">
      <c r="B453" s="2"/>
      <c r="C453" s="2"/>
      <c r="D453" s="2"/>
      <c r="E453" s="2"/>
      <c r="F453" s="2"/>
    </row>
    <row r="454" ht="12.75">
      <c r="A454" s="37" t="s">
        <v>340</v>
      </c>
    </row>
    <row r="455" ht="12.75">
      <c r="A455" s="37" t="s">
        <v>341</v>
      </c>
    </row>
    <row r="456" ht="12.75">
      <c r="A456" s="37" t="s">
        <v>342</v>
      </c>
    </row>
    <row r="457" ht="12.75">
      <c r="A457" s="37" t="s">
        <v>343</v>
      </c>
    </row>
    <row r="458" ht="12.75">
      <c r="A458" s="37" t="s">
        <v>344</v>
      </c>
    </row>
    <row r="459" ht="12.75">
      <c r="A459" s="37"/>
    </row>
    <row r="460" spans="1:6" ht="12.75">
      <c r="A460" s="13" t="s">
        <v>90</v>
      </c>
      <c r="B460" s="2"/>
      <c r="C460" s="2"/>
      <c r="D460" s="2"/>
      <c r="E460" s="2"/>
      <c r="F460" s="2"/>
    </row>
    <row r="461" ht="12.75">
      <c r="B461" s="2"/>
    </row>
    <row r="462" ht="12.75">
      <c r="B462" s="2"/>
    </row>
    <row r="463" ht="12.75">
      <c r="B463" s="2"/>
    </row>
    <row r="464" ht="15.75">
      <c r="A464" s="9" t="s">
        <v>355</v>
      </c>
    </row>
    <row r="465" spans="1:2" ht="18">
      <c r="A465" s="10"/>
      <c r="B465" s="39" t="s">
        <v>361</v>
      </c>
    </row>
    <row r="466" spans="1:2" ht="18">
      <c r="A466" s="43"/>
      <c r="B466" s="44"/>
    </row>
    <row r="467" spans="1:2" ht="14.25">
      <c r="A467" s="30" t="s">
        <v>467</v>
      </c>
      <c r="B467" s="2">
        <f>+B468+B471</f>
        <v>125</v>
      </c>
    </row>
    <row r="468" spans="1:2" ht="12.75">
      <c r="A468" s="31" t="s">
        <v>357</v>
      </c>
      <c r="B468" s="2">
        <f>SUM(B469:B470)</f>
        <v>101</v>
      </c>
    </row>
    <row r="469" spans="1:2" ht="12.75">
      <c r="A469" s="41" t="s">
        <v>228</v>
      </c>
      <c r="B469" s="2">
        <v>101</v>
      </c>
    </row>
    <row r="470" spans="1:2" ht="12.75">
      <c r="A470" s="41" t="s">
        <v>229</v>
      </c>
      <c r="B470" s="2">
        <f>SUM(C470:E470)</f>
        <v>0</v>
      </c>
    </row>
    <row r="471" spans="1:2" ht="12.75">
      <c r="A471" s="31" t="s">
        <v>358</v>
      </c>
      <c r="B471" s="2">
        <f>SUM(B472:B473)</f>
        <v>24</v>
      </c>
    </row>
    <row r="472" spans="1:2" ht="12.75">
      <c r="A472" s="41" t="s">
        <v>228</v>
      </c>
      <c r="B472" s="2">
        <v>24</v>
      </c>
    </row>
    <row r="473" spans="1:2" ht="12.75">
      <c r="A473" s="41" t="s">
        <v>229</v>
      </c>
      <c r="B473" s="2">
        <f>SUM(C473:E473)</f>
        <v>0</v>
      </c>
    </row>
    <row r="474" spans="1:2" ht="12.75">
      <c r="A474" s="30" t="s">
        <v>359</v>
      </c>
      <c r="B474" s="2">
        <v>141</v>
      </c>
    </row>
    <row r="475" spans="1:2" ht="12.75">
      <c r="A475" s="30" t="s">
        <v>298</v>
      </c>
      <c r="B475" s="2">
        <f>SUM(B476:B479)</f>
        <v>141</v>
      </c>
    </row>
    <row r="476" spans="1:2" ht="12.75">
      <c r="A476" s="31" t="s">
        <v>347</v>
      </c>
      <c r="B476" s="23" t="s">
        <v>293</v>
      </c>
    </row>
    <row r="477" spans="1:2" ht="12.75">
      <c r="A477" s="32" t="s">
        <v>346</v>
      </c>
      <c r="B477" s="24" t="s">
        <v>293</v>
      </c>
    </row>
    <row r="478" spans="1:2" ht="12.75">
      <c r="A478" s="32" t="s">
        <v>306</v>
      </c>
      <c r="B478" s="7">
        <v>141</v>
      </c>
    </row>
    <row r="479" spans="1:2" ht="12.75">
      <c r="A479" s="47" t="s">
        <v>362</v>
      </c>
      <c r="B479" s="25" t="s">
        <v>293</v>
      </c>
    </row>
    <row r="480" ht="12.75">
      <c r="B480" s="2"/>
    </row>
    <row r="481" ht="12.75">
      <c r="A481" s="37" t="s">
        <v>340</v>
      </c>
    </row>
    <row r="482" ht="12.75">
      <c r="A482" s="37" t="s">
        <v>468</v>
      </c>
    </row>
    <row r="483" ht="12.75">
      <c r="A483" s="37"/>
    </row>
    <row r="484" spans="1:2" ht="12.75">
      <c r="A484" s="13" t="s">
        <v>90</v>
      </c>
      <c r="B484" s="2"/>
    </row>
    <row r="485" ht="12.75">
      <c r="B485" s="2"/>
    </row>
    <row r="486" ht="12.75">
      <c r="B486" s="2"/>
    </row>
    <row r="487" ht="12.75">
      <c r="B487" s="2"/>
    </row>
    <row r="488" ht="15.75">
      <c r="A488" s="9" t="s">
        <v>363</v>
      </c>
    </row>
    <row r="489" spans="1:2" ht="18">
      <c r="A489" s="10"/>
      <c r="B489" s="39" t="s">
        <v>361</v>
      </c>
    </row>
    <row r="490" spans="1:2" ht="18">
      <c r="A490" s="43"/>
      <c r="B490" s="44"/>
    </row>
    <row r="491" spans="1:2" ht="12.75">
      <c r="A491" s="30" t="s">
        <v>29</v>
      </c>
      <c r="B491" s="2">
        <f>+B492</f>
        <v>703</v>
      </c>
    </row>
    <row r="492" spans="1:2" ht="12.75">
      <c r="A492" s="31" t="s">
        <v>357</v>
      </c>
      <c r="B492" s="2">
        <f>SUM(B493:B494)</f>
        <v>703</v>
      </c>
    </row>
    <row r="493" spans="1:2" ht="12.75">
      <c r="A493" s="41" t="s">
        <v>228</v>
      </c>
      <c r="B493" s="2">
        <v>378</v>
      </c>
    </row>
    <row r="494" spans="1:2" ht="12.75">
      <c r="A494" s="41" t="s">
        <v>229</v>
      </c>
      <c r="B494" s="2">
        <v>325</v>
      </c>
    </row>
    <row r="495" spans="1:2" ht="12.75">
      <c r="A495" s="31" t="s">
        <v>358</v>
      </c>
      <c r="B495" s="23" t="s">
        <v>293</v>
      </c>
    </row>
    <row r="496" spans="1:2" ht="12.75">
      <c r="A496" s="41" t="s">
        <v>228</v>
      </c>
      <c r="B496" s="23" t="s">
        <v>293</v>
      </c>
    </row>
    <row r="497" spans="1:2" ht="12.75">
      <c r="A497" s="41" t="s">
        <v>229</v>
      </c>
      <c r="B497" s="23" t="s">
        <v>293</v>
      </c>
    </row>
    <row r="498" spans="1:2" ht="12.75">
      <c r="A498" s="30" t="s">
        <v>359</v>
      </c>
      <c r="B498" s="2">
        <v>703</v>
      </c>
    </row>
    <row r="499" spans="1:2" ht="14.25">
      <c r="A499" s="30" t="s">
        <v>360</v>
      </c>
      <c r="B499" s="2">
        <f>SUM(B500:B503)</f>
        <v>0</v>
      </c>
    </row>
    <row r="500" spans="1:2" ht="12.75">
      <c r="A500" s="31" t="s">
        <v>347</v>
      </c>
      <c r="B500" s="23" t="s">
        <v>293</v>
      </c>
    </row>
    <row r="501" spans="1:2" ht="12.75">
      <c r="A501" s="32" t="s">
        <v>346</v>
      </c>
      <c r="B501" s="24" t="s">
        <v>293</v>
      </c>
    </row>
    <row r="502" spans="1:2" ht="12.75">
      <c r="A502" s="32" t="s">
        <v>306</v>
      </c>
      <c r="B502" s="24" t="s">
        <v>293</v>
      </c>
    </row>
    <row r="503" spans="1:2" ht="12.75">
      <c r="A503" s="32" t="s">
        <v>362</v>
      </c>
      <c r="B503" s="24" t="s">
        <v>293</v>
      </c>
    </row>
    <row r="504" spans="1:2" ht="12.75">
      <c r="A504" s="45" t="s">
        <v>130</v>
      </c>
      <c r="B504" s="24" t="s">
        <v>293</v>
      </c>
    </row>
    <row r="505" spans="1:2" ht="12.75">
      <c r="A505" s="33" t="s">
        <v>150</v>
      </c>
      <c r="B505" s="14">
        <v>10</v>
      </c>
    </row>
    <row r="506" ht="12.75">
      <c r="B506" s="2"/>
    </row>
    <row r="507" ht="12.75">
      <c r="A507" s="37" t="s">
        <v>340</v>
      </c>
    </row>
    <row r="508" ht="12.75">
      <c r="A508" s="37" t="s">
        <v>356</v>
      </c>
    </row>
    <row r="509" ht="12.75">
      <c r="A509" s="37"/>
    </row>
    <row r="510" spans="1:2" ht="12.75">
      <c r="A510" s="13" t="s">
        <v>90</v>
      </c>
      <c r="B510" s="2"/>
    </row>
    <row r="511" ht="12.75">
      <c r="B511" s="2"/>
    </row>
    <row r="512" ht="12.75">
      <c r="B512" s="2"/>
    </row>
    <row r="513" ht="12.75">
      <c r="B513" s="2"/>
    </row>
    <row r="514" spans="1:2" ht="15.75">
      <c r="A514" s="9" t="s">
        <v>222</v>
      </c>
      <c r="B514" s="2"/>
    </row>
    <row r="515" spans="1:2" ht="18">
      <c r="A515" s="10"/>
      <c r="B515" s="39" t="s">
        <v>276</v>
      </c>
    </row>
    <row r="516" ht="12.75">
      <c r="B516" s="2"/>
    </row>
    <row r="517" spans="1:2" ht="12.75">
      <c r="A517" s="1" t="s">
        <v>152</v>
      </c>
      <c r="B517" s="2">
        <v>4878</v>
      </c>
    </row>
    <row r="518" spans="1:2" ht="12.75">
      <c r="A518" s="1" t="s">
        <v>148</v>
      </c>
      <c r="B518" s="2">
        <v>1878</v>
      </c>
    </row>
    <row r="519" spans="1:2" ht="12.75">
      <c r="A519" s="1" t="s">
        <v>129</v>
      </c>
      <c r="B519" s="2">
        <f>+B520+B521+B522</f>
        <v>1998</v>
      </c>
    </row>
    <row r="520" spans="1:2" ht="12.75">
      <c r="A520" s="1" t="s">
        <v>38</v>
      </c>
      <c r="B520" s="2">
        <v>400</v>
      </c>
    </row>
    <row r="521" spans="1:2" ht="12.75">
      <c r="A521" s="1" t="s">
        <v>39</v>
      </c>
      <c r="B521" s="2">
        <v>455</v>
      </c>
    </row>
    <row r="522" spans="1:2" ht="12.75">
      <c r="A522" s="1" t="s">
        <v>26</v>
      </c>
      <c r="B522" s="2">
        <v>1143</v>
      </c>
    </row>
    <row r="523" spans="1:2" ht="12.75">
      <c r="A523" s="12" t="s">
        <v>130</v>
      </c>
      <c r="B523" s="14">
        <v>2880</v>
      </c>
    </row>
    <row r="524" ht="12.75">
      <c r="B524" s="2"/>
    </row>
    <row r="525" ht="12.75">
      <c r="A525" s="37" t="s">
        <v>286</v>
      </c>
    </row>
    <row r="526" ht="12.75">
      <c r="A526" s="37"/>
    </row>
    <row r="527" spans="1:2" ht="12.75">
      <c r="A527" s="13" t="s">
        <v>90</v>
      </c>
      <c r="B527" s="2"/>
    </row>
    <row r="528" ht="12.75">
      <c r="B528" s="2"/>
    </row>
    <row r="529" ht="12.75">
      <c r="B529" s="2"/>
    </row>
    <row r="530" ht="12.75">
      <c r="B530" s="2"/>
    </row>
    <row r="531" spans="1:2" ht="15.75">
      <c r="A531" s="9" t="s">
        <v>570</v>
      </c>
      <c r="B531" s="2"/>
    </row>
    <row r="532" spans="1:2" ht="18">
      <c r="A532" s="10"/>
      <c r="B532" s="39" t="s">
        <v>276</v>
      </c>
    </row>
    <row r="533" ht="12.75">
      <c r="B533" s="2"/>
    </row>
    <row r="534" spans="1:2" ht="12.75">
      <c r="A534" s="1" t="s">
        <v>29</v>
      </c>
      <c r="B534" s="2">
        <f>+B535+B536</f>
        <v>802</v>
      </c>
    </row>
    <row r="535" spans="1:2" ht="12.75">
      <c r="A535" s="1" t="s">
        <v>31</v>
      </c>
      <c r="B535" s="2">
        <v>524</v>
      </c>
    </row>
    <row r="536" spans="1:2" ht="12.75">
      <c r="A536" s="1" t="s">
        <v>141</v>
      </c>
      <c r="B536" s="2">
        <v>278</v>
      </c>
    </row>
    <row r="537" spans="1:2" ht="12.75">
      <c r="A537" s="1" t="s">
        <v>148</v>
      </c>
      <c r="B537" s="2">
        <v>2433</v>
      </c>
    </row>
    <row r="538" spans="1:2" ht="12.75">
      <c r="A538" s="1" t="s">
        <v>129</v>
      </c>
      <c r="B538" s="2">
        <f>+B539+B540+B541+B542</f>
        <v>1885</v>
      </c>
    </row>
    <row r="539" spans="1:2" ht="12.75">
      <c r="A539" s="1" t="s">
        <v>38</v>
      </c>
      <c r="B539" s="2">
        <v>82</v>
      </c>
    </row>
    <row r="540" spans="1:2" ht="12.75">
      <c r="A540" s="1" t="s">
        <v>39</v>
      </c>
      <c r="B540" s="2">
        <v>189</v>
      </c>
    </row>
    <row r="541" spans="1:2" ht="12.75">
      <c r="A541" s="1" t="s">
        <v>26</v>
      </c>
      <c r="B541" s="2">
        <v>986</v>
      </c>
    </row>
    <row r="542" spans="1:2" ht="12.75">
      <c r="A542" s="1" t="s">
        <v>27</v>
      </c>
      <c r="B542" s="2">
        <v>628</v>
      </c>
    </row>
    <row r="543" spans="1:2" ht="12.75">
      <c r="A543" s="1" t="s">
        <v>130</v>
      </c>
      <c r="B543" s="2">
        <v>1166</v>
      </c>
    </row>
    <row r="544" spans="1:2" ht="12.75">
      <c r="A544" s="12" t="s">
        <v>150</v>
      </c>
      <c r="B544" s="14">
        <v>48</v>
      </c>
    </row>
    <row r="546" ht="12.75">
      <c r="A546" s="37" t="s">
        <v>286</v>
      </c>
    </row>
    <row r="547" ht="12.75">
      <c r="A547" s="37"/>
    </row>
    <row r="548" ht="12.75">
      <c r="A548" s="13" t="s">
        <v>90</v>
      </c>
    </row>
    <row r="552" ht="15.75">
      <c r="A552" s="9" t="s">
        <v>369</v>
      </c>
    </row>
    <row r="553" spans="1:2" ht="18">
      <c r="A553" s="10"/>
      <c r="B553" s="39" t="s">
        <v>276</v>
      </c>
    </row>
    <row r="554" spans="1:2" ht="18">
      <c r="A554" s="43"/>
      <c r="B554" s="44"/>
    </row>
    <row r="555" spans="1:2" ht="12.75">
      <c r="A555" s="30" t="s">
        <v>79</v>
      </c>
      <c r="B555" s="2"/>
    </row>
    <row r="556" spans="1:2" ht="12.75">
      <c r="A556" s="31" t="s">
        <v>372</v>
      </c>
      <c r="B556" s="2">
        <v>160</v>
      </c>
    </row>
    <row r="557" spans="1:2" ht="12.75">
      <c r="A557" s="31" t="s">
        <v>306</v>
      </c>
      <c r="B557" s="2">
        <v>25</v>
      </c>
    </row>
    <row r="558" spans="1:2" ht="12.75">
      <c r="A558" s="31" t="s">
        <v>373</v>
      </c>
      <c r="B558" s="2">
        <v>135</v>
      </c>
    </row>
    <row r="559" spans="1:2" ht="12.75">
      <c r="A559" s="30" t="s">
        <v>374</v>
      </c>
      <c r="B559" s="2">
        <v>226</v>
      </c>
    </row>
    <row r="560" spans="1:2" ht="12.75">
      <c r="A560" s="30" t="s">
        <v>37</v>
      </c>
      <c r="B560" s="2"/>
    </row>
    <row r="561" spans="1:2" ht="12.75">
      <c r="A561" s="31" t="s">
        <v>375</v>
      </c>
      <c r="B561" s="2">
        <v>12</v>
      </c>
    </row>
    <row r="562" spans="1:2" ht="12.75">
      <c r="A562" s="31" t="s">
        <v>376</v>
      </c>
      <c r="B562" s="2">
        <v>151</v>
      </c>
    </row>
    <row r="563" spans="1:2" ht="12.75">
      <c r="A563" s="32" t="s">
        <v>306</v>
      </c>
      <c r="B563" s="7">
        <v>165</v>
      </c>
    </row>
    <row r="564" spans="1:2" ht="12.75">
      <c r="A564" s="32" t="s">
        <v>377</v>
      </c>
      <c r="B564" s="24">
        <v>9</v>
      </c>
    </row>
    <row r="565" spans="1:2" ht="12.75">
      <c r="A565" s="33" t="s">
        <v>378</v>
      </c>
      <c r="B565" s="25">
        <v>22</v>
      </c>
    </row>
    <row r="566" ht="12.75">
      <c r="B566" s="2"/>
    </row>
    <row r="567" ht="12.75">
      <c r="A567" s="37" t="s">
        <v>286</v>
      </c>
    </row>
    <row r="568" ht="12.75">
      <c r="A568" s="37"/>
    </row>
    <row r="569" spans="1:2" ht="12.75">
      <c r="A569" s="13" t="s">
        <v>90</v>
      </c>
      <c r="B569" s="2"/>
    </row>
    <row r="573" ht="15.75">
      <c r="A573" s="9" t="s">
        <v>383</v>
      </c>
    </row>
    <row r="574" spans="1:2" ht="18">
      <c r="A574" s="10"/>
      <c r="B574" s="39" t="s">
        <v>276</v>
      </c>
    </row>
    <row r="575" spans="1:2" ht="18">
      <c r="A575" s="43"/>
      <c r="B575" s="44"/>
    </row>
    <row r="576" spans="1:2" ht="12.75">
      <c r="A576" s="30" t="s">
        <v>79</v>
      </c>
      <c r="B576" s="2"/>
    </row>
    <row r="577" spans="1:2" ht="12.75">
      <c r="A577" s="31" t="s">
        <v>372</v>
      </c>
      <c r="B577" s="2">
        <v>177</v>
      </c>
    </row>
    <row r="578" spans="1:2" ht="12.75">
      <c r="A578" s="31" t="s">
        <v>306</v>
      </c>
      <c r="B578" s="2">
        <v>28</v>
      </c>
    </row>
    <row r="579" spans="1:2" ht="12.75">
      <c r="A579" s="31" t="s">
        <v>373</v>
      </c>
      <c r="B579" s="2">
        <v>149</v>
      </c>
    </row>
    <row r="580" spans="1:2" ht="12.75">
      <c r="A580" s="30" t="s">
        <v>374</v>
      </c>
      <c r="B580" s="2">
        <v>71</v>
      </c>
    </row>
    <row r="581" spans="1:2" ht="12.75">
      <c r="A581" s="30" t="s">
        <v>37</v>
      </c>
      <c r="B581" s="2">
        <f>+B582+B585</f>
        <v>87</v>
      </c>
    </row>
    <row r="582" spans="1:2" ht="12.75">
      <c r="A582" s="31" t="s">
        <v>384</v>
      </c>
      <c r="B582" s="2">
        <f>SUM(B583:B584)</f>
        <v>71</v>
      </c>
    </row>
    <row r="583" spans="1:2" ht="12.75">
      <c r="A583" s="41" t="s">
        <v>306</v>
      </c>
      <c r="B583" s="2">
        <v>55</v>
      </c>
    </row>
    <row r="584" spans="1:2" ht="12.75">
      <c r="A584" s="41" t="s">
        <v>362</v>
      </c>
      <c r="B584" s="2">
        <v>16</v>
      </c>
    </row>
    <row r="585" spans="1:2" ht="12.75">
      <c r="A585" s="31" t="s">
        <v>385</v>
      </c>
      <c r="B585" s="2">
        <f>SUM(B586:B587)</f>
        <v>16</v>
      </c>
    </row>
    <row r="586" spans="1:2" ht="12.75">
      <c r="A586" s="41" t="s">
        <v>306</v>
      </c>
      <c r="B586" s="2">
        <v>10</v>
      </c>
    </row>
    <row r="587" spans="1:2" ht="12.75">
      <c r="A587" s="41" t="s">
        <v>362</v>
      </c>
      <c r="B587" s="2">
        <v>6</v>
      </c>
    </row>
    <row r="588" spans="1:2" ht="12.75">
      <c r="A588" s="30" t="s">
        <v>386</v>
      </c>
      <c r="B588" s="2">
        <f>SUM(B589:B591)</f>
        <v>65</v>
      </c>
    </row>
    <row r="589" spans="1:2" ht="12.75">
      <c r="A589" s="31" t="s">
        <v>347</v>
      </c>
      <c r="B589" s="24" t="s">
        <v>293</v>
      </c>
    </row>
    <row r="590" spans="1:2" ht="12.75">
      <c r="A590" s="31" t="s">
        <v>375</v>
      </c>
      <c r="B590" s="2">
        <v>1</v>
      </c>
    </row>
    <row r="591" spans="1:2" ht="12.75">
      <c r="A591" s="31" t="s">
        <v>376</v>
      </c>
      <c r="B591" s="7">
        <v>64</v>
      </c>
    </row>
    <row r="592" spans="1:2" ht="12.75">
      <c r="A592" s="33" t="s">
        <v>78</v>
      </c>
      <c r="B592" s="25">
        <v>18</v>
      </c>
    </row>
    <row r="593" ht="12.75">
      <c r="B593" s="2"/>
    </row>
    <row r="594" ht="12.75">
      <c r="A594" s="37" t="s">
        <v>286</v>
      </c>
    </row>
    <row r="595" ht="12.75">
      <c r="A595" s="37"/>
    </row>
    <row r="596" spans="1:2" ht="12.75">
      <c r="A596" s="13" t="s">
        <v>90</v>
      </c>
      <c r="B596" s="2"/>
    </row>
    <row r="600" ht="15.75">
      <c r="A600" s="9" t="s">
        <v>387</v>
      </c>
    </row>
    <row r="601" spans="1:2" ht="18">
      <c r="A601" s="10"/>
      <c r="B601" s="39" t="s">
        <v>276</v>
      </c>
    </row>
    <row r="602" spans="1:2" ht="18">
      <c r="A602" s="43"/>
      <c r="B602" s="44"/>
    </row>
    <row r="603" spans="1:2" ht="12.75">
      <c r="A603" s="30" t="s">
        <v>374</v>
      </c>
      <c r="B603" s="2">
        <f>SUM(B604:B609)</f>
        <v>119</v>
      </c>
    </row>
    <row r="604" spans="1:2" ht="12.75">
      <c r="A604" s="31" t="s">
        <v>388</v>
      </c>
      <c r="B604" s="2">
        <v>47</v>
      </c>
    </row>
    <row r="605" spans="1:2" ht="12.75">
      <c r="A605" s="31" t="s">
        <v>389</v>
      </c>
      <c r="B605" s="2">
        <v>8</v>
      </c>
    </row>
    <row r="606" spans="1:2" ht="12.75">
      <c r="A606" s="31" t="s">
        <v>390</v>
      </c>
      <c r="B606" s="2">
        <v>9</v>
      </c>
    </row>
    <row r="607" spans="1:2" ht="12.75">
      <c r="A607" s="31" t="s">
        <v>391</v>
      </c>
      <c r="B607" s="2">
        <v>15</v>
      </c>
    </row>
    <row r="608" spans="1:2" ht="12.75">
      <c r="A608" s="31" t="s">
        <v>392</v>
      </c>
      <c r="B608" s="2">
        <v>8</v>
      </c>
    </row>
    <row r="609" spans="1:2" ht="12.75">
      <c r="A609" s="31" t="s">
        <v>393</v>
      </c>
      <c r="B609" s="2">
        <v>32</v>
      </c>
    </row>
    <row r="610" spans="1:2" ht="12.75">
      <c r="A610" s="30" t="s">
        <v>394</v>
      </c>
      <c r="B610" s="2"/>
    </row>
    <row r="611" spans="1:2" ht="12.75">
      <c r="A611" s="31" t="s">
        <v>388</v>
      </c>
      <c r="B611" s="2"/>
    </row>
    <row r="612" spans="1:2" ht="12.75">
      <c r="A612" s="41" t="s">
        <v>395</v>
      </c>
      <c r="B612" s="2">
        <v>4</v>
      </c>
    </row>
    <row r="613" spans="1:2" ht="12.75">
      <c r="A613" s="41" t="s">
        <v>306</v>
      </c>
      <c r="B613" s="2">
        <v>50</v>
      </c>
    </row>
    <row r="614" spans="1:2" ht="12.75">
      <c r="A614" s="41" t="s">
        <v>396</v>
      </c>
      <c r="B614" s="2">
        <v>97</v>
      </c>
    </row>
    <row r="615" spans="1:2" ht="12.75">
      <c r="A615" s="31" t="s">
        <v>389</v>
      </c>
      <c r="B615" s="2"/>
    </row>
    <row r="616" spans="1:2" ht="12.75">
      <c r="A616" s="41" t="s">
        <v>397</v>
      </c>
      <c r="B616" s="2">
        <v>5</v>
      </c>
    </row>
    <row r="617" spans="1:2" ht="12.75">
      <c r="A617" s="41" t="s">
        <v>306</v>
      </c>
      <c r="B617" s="2">
        <v>40</v>
      </c>
    </row>
    <row r="618" spans="1:2" ht="12.75">
      <c r="A618" s="42" t="s">
        <v>396</v>
      </c>
      <c r="B618" s="7">
        <v>1</v>
      </c>
    </row>
    <row r="619" spans="1:2" ht="12.75">
      <c r="A619" s="32" t="s">
        <v>390</v>
      </c>
      <c r="B619" s="7"/>
    </row>
    <row r="620" spans="1:2" ht="12.75">
      <c r="A620" s="42" t="s">
        <v>397</v>
      </c>
      <c r="B620" s="7">
        <v>5</v>
      </c>
    </row>
    <row r="621" spans="1:2" ht="12.75">
      <c r="A621" s="42" t="s">
        <v>306</v>
      </c>
      <c r="B621" s="7">
        <v>32</v>
      </c>
    </row>
    <row r="622" spans="1:2" ht="12.75">
      <c r="A622" s="42" t="s">
        <v>396</v>
      </c>
      <c r="B622" s="7">
        <v>31</v>
      </c>
    </row>
    <row r="623" spans="1:2" ht="12.75">
      <c r="A623" s="32" t="s">
        <v>391</v>
      </c>
      <c r="B623" s="24"/>
    </row>
    <row r="624" spans="1:2" ht="12.75">
      <c r="A624" s="42" t="s">
        <v>397</v>
      </c>
      <c r="B624" s="7">
        <v>5</v>
      </c>
    </row>
    <row r="625" spans="1:2" ht="12.75">
      <c r="A625" s="42" t="s">
        <v>306</v>
      </c>
      <c r="B625" s="7">
        <v>75</v>
      </c>
    </row>
    <row r="626" spans="1:2" ht="12.75">
      <c r="A626" s="42" t="s">
        <v>396</v>
      </c>
      <c r="B626" s="24">
        <v>8</v>
      </c>
    </row>
    <row r="627" spans="1:2" ht="12.75">
      <c r="A627" s="32" t="s">
        <v>392</v>
      </c>
      <c r="B627" s="7"/>
    </row>
    <row r="628" spans="1:2" ht="12.75">
      <c r="A628" s="42" t="s">
        <v>397</v>
      </c>
      <c r="B628" s="7">
        <v>5</v>
      </c>
    </row>
    <row r="629" spans="1:2" ht="12.75">
      <c r="A629" s="41" t="s">
        <v>306</v>
      </c>
      <c r="B629" s="2">
        <v>40</v>
      </c>
    </row>
    <row r="630" spans="1:2" ht="12.75">
      <c r="A630" s="41" t="s">
        <v>396</v>
      </c>
      <c r="B630" s="23" t="s">
        <v>293</v>
      </c>
    </row>
    <row r="631" spans="1:2" ht="12.75">
      <c r="A631" s="31" t="s">
        <v>393</v>
      </c>
      <c r="B631" s="24"/>
    </row>
    <row r="632" spans="1:2" ht="12.75">
      <c r="A632" s="41" t="s">
        <v>397</v>
      </c>
      <c r="B632" s="2">
        <v>4</v>
      </c>
    </row>
    <row r="633" spans="1:2" ht="12.75">
      <c r="A633" s="41" t="s">
        <v>306</v>
      </c>
      <c r="B633" s="7">
        <v>118</v>
      </c>
    </row>
    <row r="634" spans="1:2" ht="12.75">
      <c r="A634" s="50" t="s">
        <v>396</v>
      </c>
      <c r="B634" s="25">
        <v>51</v>
      </c>
    </row>
    <row r="635" ht="12.75">
      <c r="B635" s="2"/>
    </row>
    <row r="636" ht="12.75">
      <c r="A636" s="37" t="s">
        <v>286</v>
      </c>
    </row>
    <row r="637" ht="12.75">
      <c r="A637" s="37"/>
    </row>
    <row r="638" spans="1:2" ht="12.75">
      <c r="A638" s="13" t="s">
        <v>90</v>
      </c>
      <c r="B638" s="2"/>
    </row>
    <row r="642" ht="15.75">
      <c r="A642" s="9" t="s">
        <v>398</v>
      </c>
    </row>
    <row r="643" spans="1:2" ht="18">
      <c r="A643" s="10"/>
      <c r="B643" s="39" t="s">
        <v>276</v>
      </c>
    </row>
    <row r="644" spans="1:2" ht="18">
      <c r="A644" s="43"/>
      <c r="B644" s="44"/>
    </row>
    <row r="645" spans="1:2" ht="12.75">
      <c r="A645" s="30" t="s">
        <v>79</v>
      </c>
      <c r="B645" s="2"/>
    </row>
    <row r="646" spans="1:2" ht="12.75">
      <c r="A646" s="31" t="s">
        <v>397</v>
      </c>
      <c r="B646" s="2"/>
    </row>
    <row r="647" spans="1:2" ht="12.75">
      <c r="A647" s="41" t="s">
        <v>399</v>
      </c>
      <c r="B647" s="2">
        <v>706</v>
      </c>
    </row>
    <row r="648" spans="1:2" ht="12.75">
      <c r="A648" s="41" t="s">
        <v>402</v>
      </c>
      <c r="B648" s="2">
        <v>320</v>
      </c>
    </row>
    <row r="649" spans="1:2" ht="12.75">
      <c r="A649" s="41" t="s">
        <v>400</v>
      </c>
      <c r="B649" s="2">
        <v>386</v>
      </c>
    </row>
    <row r="650" spans="1:2" ht="12.75">
      <c r="A650" s="31" t="s">
        <v>374</v>
      </c>
      <c r="B650" s="2">
        <v>611</v>
      </c>
    </row>
    <row r="651" spans="1:2" ht="12.75">
      <c r="A651" s="30" t="s">
        <v>403</v>
      </c>
      <c r="B651" s="2"/>
    </row>
    <row r="652" spans="1:2" ht="12.75">
      <c r="A652" s="31" t="s">
        <v>375</v>
      </c>
      <c r="B652" s="2"/>
    </row>
    <row r="653" spans="1:2" ht="12.75">
      <c r="A653" s="31" t="s">
        <v>376</v>
      </c>
      <c r="B653" s="2">
        <v>162</v>
      </c>
    </row>
    <row r="654" spans="1:2" ht="12.75">
      <c r="A654" s="31" t="s">
        <v>377</v>
      </c>
      <c r="B654" s="2">
        <v>26</v>
      </c>
    </row>
    <row r="655" spans="1:2" ht="12.75">
      <c r="A655" s="33" t="s">
        <v>378</v>
      </c>
      <c r="B655" s="14">
        <v>25</v>
      </c>
    </row>
    <row r="656" ht="12.75">
      <c r="B656" s="2"/>
    </row>
    <row r="657" ht="12.75">
      <c r="A657" s="37" t="s">
        <v>286</v>
      </c>
    </row>
    <row r="658" ht="12.75">
      <c r="A658" s="37"/>
    </row>
    <row r="659" spans="1:2" ht="12.75">
      <c r="A659" s="13" t="s">
        <v>90</v>
      </c>
      <c r="B659" s="2"/>
    </row>
    <row r="663" ht="15.75">
      <c r="A663" s="9" t="s">
        <v>404</v>
      </c>
    </row>
    <row r="664" spans="1:2" ht="18">
      <c r="A664" s="10"/>
      <c r="B664" s="39" t="s">
        <v>276</v>
      </c>
    </row>
    <row r="665" spans="1:2" ht="18">
      <c r="A665" s="43"/>
      <c r="B665" s="44"/>
    </row>
    <row r="666" spans="1:2" ht="12.75">
      <c r="A666" s="30" t="s">
        <v>79</v>
      </c>
      <c r="B666" s="2"/>
    </row>
    <row r="667" spans="1:2" ht="12.75">
      <c r="A667" s="31" t="s">
        <v>372</v>
      </c>
      <c r="B667" s="2">
        <v>228</v>
      </c>
    </row>
    <row r="668" spans="1:2" ht="12.75">
      <c r="A668" s="31" t="s">
        <v>306</v>
      </c>
      <c r="B668" s="2">
        <v>30</v>
      </c>
    </row>
    <row r="669" spans="1:2" ht="12.75">
      <c r="A669" s="31" t="s">
        <v>373</v>
      </c>
      <c r="B669" s="2">
        <v>198</v>
      </c>
    </row>
    <row r="670" spans="1:2" ht="12.75">
      <c r="A670" s="30" t="s">
        <v>374</v>
      </c>
      <c r="B670" s="2">
        <v>808</v>
      </c>
    </row>
    <row r="671" spans="1:2" ht="12.75">
      <c r="A671" s="30" t="s">
        <v>37</v>
      </c>
      <c r="B671" s="2">
        <f>SUM(B672:B673)</f>
        <v>808</v>
      </c>
    </row>
    <row r="672" spans="1:2" ht="12.75">
      <c r="A672" s="31" t="s">
        <v>306</v>
      </c>
      <c r="B672" s="2">
        <v>795</v>
      </c>
    </row>
    <row r="673" spans="1:2" ht="12.75">
      <c r="A673" s="31" t="s">
        <v>377</v>
      </c>
      <c r="B673" s="2">
        <v>13</v>
      </c>
    </row>
    <row r="674" spans="1:2" ht="12.75">
      <c r="A674" s="33" t="s">
        <v>378</v>
      </c>
      <c r="B674" s="14">
        <v>23</v>
      </c>
    </row>
    <row r="675" ht="12.75">
      <c r="B675" s="2"/>
    </row>
    <row r="676" ht="12.75">
      <c r="A676" s="37" t="s">
        <v>286</v>
      </c>
    </row>
    <row r="677" ht="12.75">
      <c r="A677" s="37"/>
    </row>
    <row r="678" spans="1:2" ht="12.75">
      <c r="A678" s="13" t="s">
        <v>90</v>
      </c>
      <c r="B678" s="2"/>
    </row>
    <row r="681" ht="15.75">
      <c r="A681" s="9" t="s">
        <v>410</v>
      </c>
    </row>
    <row r="682" spans="1:2" ht="18">
      <c r="A682" s="10"/>
      <c r="B682" s="39" t="s">
        <v>361</v>
      </c>
    </row>
    <row r="683" spans="1:2" ht="18">
      <c r="A683" s="43"/>
      <c r="B683" s="44"/>
    </row>
    <row r="684" spans="1:2" ht="12.75">
      <c r="A684" s="30" t="s">
        <v>411</v>
      </c>
      <c r="B684" s="2"/>
    </row>
    <row r="685" spans="1:2" ht="12.75">
      <c r="A685" s="31" t="s">
        <v>372</v>
      </c>
      <c r="B685" s="2">
        <f>+B686+B687</f>
        <v>737</v>
      </c>
    </row>
    <row r="686" spans="1:2" ht="12.75">
      <c r="A686" s="31" t="s">
        <v>306</v>
      </c>
      <c r="B686" s="2">
        <v>87</v>
      </c>
    </row>
    <row r="687" spans="1:2" ht="12.75">
      <c r="A687" s="31" t="s">
        <v>412</v>
      </c>
      <c r="B687" s="2">
        <v>650</v>
      </c>
    </row>
    <row r="688" spans="1:2" ht="12.75">
      <c r="A688" s="30" t="s">
        <v>413</v>
      </c>
      <c r="B688" s="2">
        <f>SUM(B689)+SUM(B692)</f>
        <v>37</v>
      </c>
    </row>
    <row r="689" spans="1:2" ht="14.25">
      <c r="A689" s="31" t="s">
        <v>416</v>
      </c>
      <c r="B689" s="23" t="s">
        <v>293</v>
      </c>
    </row>
    <row r="690" spans="1:2" ht="12.75">
      <c r="A690" s="41" t="s">
        <v>306</v>
      </c>
      <c r="B690" s="23" t="s">
        <v>293</v>
      </c>
    </row>
    <row r="691" spans="1:2" ht="12.75">
      <c r="A691" s="41" t="s">
        <v>412</v>
      </c>
      <c r="B691" s="23" t="s">
        <v>293</v>
      </c>
    </row>
    <row r="692" spans="1:2" ht="12.75">
      <c r="A692" s="31" t="s">
        <v>414</v>
      </c>
      <c r="B692" s="2">
        <f>SUM(B693:B694)</f>
        <v>37</v>
      </c>
    </row>
    <row r="693" spans="1:2" ht="12.75">
      <c r="A693" s="41" t="s">
        <v>306</v>
      </c>
      <c r="B693" s="2">
        <v>12</v>
      </c>
    </row>
    <row r="694" spans="1:2" ht="12.75">
      <c r="A694" s="41" t="s">
        <v>412</v>
      </c>
      <c r="B694" s="2">
        <v>25</v>
      </c>
    </row>
    <row r="695" spans="1:2" ht="12.75">
      <c r="A695" s="30" t="s">
        <v>415</v>
      </c>
      <c r="B695" s="2">
        <f>SUM(B696)+SUM(B699)</f>
        <v>16</v>
      </c>
    </row>
    <row r="696" spans="1:2" ht="14.25">
      <c r="A696" s="31" t="s">
        <v>418</v>
      </c>
      <c r="B696" s="2">
        <f>SUM(B697:B698)</f>
        <v>10</v>
      </c>
    </row>
    <row r="697" spans="1:2" ht="12.75">
      <c r="A697" s="41" t="s">
        <v>306</v>
      </c>
      <c r="B697" s="2">
        <v>7</v>
      </c>
    </row>
    <row r="698" spans="1:2" ht="12.75">
      <c r="A698" s="41" t="s">
        <v>412</v>
      </c>
      <c r="B698" s="2">
        <v>3</v>
      </c>
    </row>
    <row r="699" spans="1:2" ht="12.75">
      <c r="A699" s="31" t="s">
        <v>414</v>
      </c>
      <c r="B699" s="2">
        <f>SUM(B700:B701)</f>
        <v>6</v>
      </c>
    </row>
    <row r="700" spans="1:2" ht="12.75">
      <c r="A700" s="42" t="s">
        <v>306</v>
      </c>
      <c r="B700" s="24">
        <v>4</v>
      </c>
    </row>
    <row r="701" spans="1:2" ht="12.75">
      <c r="A701" s="50" t="s">
        <v>412</v>
      </c>
      <c r="B701" s="25">
        <v>2</v>
      </c>
    </row>
    <row r="702" ht="12.75">
      <c r="B702" s="2"/>
    </row>
    <row r="703" ht="12.75">
      <c r="A703" s="37" t="s">
        <v>340</v>
      </c>
    </row>
    <row r="704" ht="12.75">
      <c r="A704" s="37" t="s">
        <v>417</v>
      </c>
    </row>
    <row r="705" ht="12.75">
      <c r="A705" s="37" t="s">
        <v>419</v>
      </c>
    </row>
    <row r="706" ht="12.75">
      <c r="A706" s="37"/>
    </row>
    <row r="707" spans="1:2" ht="12.75">
      <c r="A707" s="13" t="s">
        <v>90</v>
      </c>
      <c r="B707" s="2"/>
    </row>
    <row r="711" ht="15.75">
      <c r="A711" s="9" t="s">
        <v>151</v>
      </c>
    </row>
    <row r="712" spans="1:2" ht="18">
      <c r="A712" s="10"/>
      <c r="B712" s="39" t="s">
        <v>361</v>
      </c>
    </row>
    <row r="714" ht="12.75">
      <c r="A714" s="1" t="s">
        <v>79</v>
      </c>
    </row>
    <row r="715" spans="1:2" ht="12.75">
      <c r="A715" s="1" t="s">
        <v>80</v>
      </c>
      <c r="B715" s="1">
        <v>663</v>
      </c>
    </row>
    <row r="716" spans="1:2" ht="12.75">
      <c r="A716" s="1" t="s">
        <v>26</v>
      </c>
      <c r="B716" s="1">
        <v>545</v>
      </c>
    </row>
    <row r="717" spans="1:2" ht="12.75">
      <c r="A717" s="1" t="s">
        <v>81</v>
      </c>
      <c r="B717" s="1">
        <v>129</v>
      </c>
    </row>
    <row r="718" ht="12.75">
      <c r="A718" s="1" t="s">
        <v>82</v>
      </c>
    </row>
    <row r="719" spans="1:2" ht="12.75">
      <c r="A719" s="1" t="s">
        <v>83</v>
      </c>
      <c r="B719" s="1">
        <v>728</v>
      </c>
    </row>
    <row r="720" spans="1:2" ht="12.75">
      <c r="A720" s="1" t="s">
        <v>84</v>
      </c>
      <c r="B720" s="1">
        <v>2</v>
      </c>
    </row>
    <row r="721" ht="12.75">
      <c r="A721" s="1" t="s">
        <v>75</v>
      </c>
    </row>
    <row r="722" spans="1:2" ht="12.75">
      <c r="A722" s="1" t="s">
        <v>39</v>
      </c>
      <c r="B722" s="1">
        <v>4</v>
      </c>
    </row>
    <row r="723" spans="1:2" ht="12.75">
      <c r="A723" s="1" t="s">
        <v>76</v>
      </c>
      <c r="B723" s="55">
        <v>5</v>
      </c>
    </row>
    <row r="724" spans="1:2" ht="12.75">
      <c r="A724" s="1" t="s">
        <v>26</v>
      </c>
      <c r="B724" s="1">
        <v>622</v>
      </c>
    </row>
    <row r="725" spans="1:2" ht="12.75">
      <c r="A725" s="1" t="s">
        <v>27</v>
      </c>
      <c r="B725" s="1">
        <v>45</v>
      </c>
    </row>
    <row r="726" ht="12.75">
      <c r="A726" s="1" t="s">
        <v>77</v>
      </c>
    </row>
    <row r="727" spans="1:2" ht="12.75">
      <c r="A727" s="1" t="s">
        <v>26</v>
      </c>
      <c r="B727" s="1">
        <v>33</v>
      </c>
    </row>
    <row r="728" spans="1:2" ht="12.75">
      <c r="A728" s="1" t="s">
        <v>27</v>
      </c>
      <c r="B728" s="1">
        <v>12</v>
      </c>
    </row>
    <row r="729" spans="1:2" ht="12.75">
      <c r="A729" s="12" t="s">
        <v>78</v>
      </c>
      <c r="B729" s="12">
        <v>25</v>
      </c>
    </row>
    <row r="731" ht="12.75">
      <c r="A731" s="37" t="s">
        <v>340</v>
      </c>
    </row>
    <row r="732" ht="12.75">
      <c r="A732" s="37"/>
    </row>
    <row r="733" ht="12.75">
      <c r="A733" s="13" t="s">
        <v>161</v>
      </c>
    </row>
    <row r="737" ht="15.75">
      <c r="A737" s="9" t="s">
        <v>287</v>
      </c>
    </row>
    <row r="738" spans="1:2" ht="18">
      <c r="A738" s="10"/>
      <c r="B738" s="39" t="s">
        <v>361</v>
      </c>
    </row>
    <row r="740" spans="1:2" ht="12.75">
      <c r="A740" s="30" t="s">
        <v>372</v>
      </c>
      <c r="B740" s="1">
        <v>210</v>
      </c>
    </row>
    <row r="741" ht="12.75">
      <c r="A741" s="30" t="s">
        <v>441</v>
      </c>
    </row>
    <row r="742" spans="1:2" ht="12.75">
      <c r="A742" s="31" t="s">
        <v>442</v>
      </c>
      <c r="B742" s="1">
        <f>SUM(B743:B744)</f>
        <v>292</v>
      </c>
    </row>
    <row r="743" spans="1:2" ht="12.75">
      <c r="A743" s="41" t="s">
        <v>306</v>
      </c>
      <c r="B743" s="1">
        <v>72</v>
      </c>
    </row>
    <row r="744" spans="1:2" ht="12.75">
      <c r="A744" s="41" t="s">
        <v>443</v>
      </c>
      <c r="B744" s="1">
        <v>220</v>
      </c>
    </row>
    <row r="745" spans="1:2" ht="12.75">
      <c r="A745" s="31" t="s">
        <v>444</v>
      </c>
      <c r="B745" s="1">
        <f>SUM(B746:B747)</f>
        <v>171</v>
      </c>
    </row>
    <row r="746" spans="1:2" ht="12.75">
      <c r="A746" s="41" t="s">
        <v>306</v>
      </c>
      <c r="B746" s="1">
        <v>118</v>
      </c>
    </row>
    <row r="747" spans="1:2" ht="12.75">
      <c r="A747" s="41" t="s">
        <v>443</v>
      </c>
      <c r="B747" s="1">
        <v>53</v>
      </c>
    </row>
    <row r="748" spans="1:2" ht="12.75">
      <c r="A748" s="31" t="s">
        <v>445</v>
      </c>
      <c r="B748" s="1">
        <f>SUM(B749:B750)</f>
        <v>171</v>
      </c>
    </row>
    <row r="749" spans="1:2" ht="12.75">
      <c r="A749" s="41" t="s">
        <v>306</v>
      </c>
      <c r="B749" s="1">
        <v>100</v>
      </c>
    </row>
    <row r="750" spans="1:2" ht="12.75">
      <c r="A750" s="41" t="s">
        <v>443</v>
      </c>
      <c r="B750" s="1">
        <v>71</v>
      </c>
    </row>
    <row r="751" spans="1:2" ht="12.75">
      <c r="A751" s="31" t="s">
        <v>446</v>
      </c>
      <c r="B751" s="1">
        <v>20</v>
      </c>
    </row>
    <row r="752" ht="12.75">
      <c r="A752" s="30" t="s">
        <v>447</v>
      </c>
    </row>
    <row r="753" spans="1:2" ht="12.75">
      <c r="A753" s="31" t="s">
        <v>82</v>
      </c>
      <c r="B753" s="1">
        <v>594</v>
      </c>
    </row>
    <row r="754" ht="12.75">
      <c r="A754" s="31" t="s">
        <v>37</v>
      </c>
    </row>
    <row r="755" spans="1:2" ht="12.75">
      <c r="A755" s="41" t="s">
        <v>347</v>
      </c>
      <c r="B755" s="1">
        <v>5</v>
      </c>
    </row>
    <row r="756" spans="1:2" ht="12.75">
      <c r="A756" s="41" t="s">
        <v>375</v>
      </c>
      <c r="B756" s="1">
        <v>41</v>
      </c>
    </row>
    <row r="757" spans="1:2" ht="12.75">
      <c r="A757" s="42" t="s">
        <v>376</v>
      </c>
      <c r="B757" s="5">
        <v>352</v>
      </c>
    </row>
    <row r="758" spans="1:2" ht="12.75">
      <c r="A758" s="42" t="s">
        <v>443</v>
      </c>
      <c r="B758" s="5">
        <v>459</v>
      </c>
    </row>
    <row r="759" spans="1:2" ht="12.75">
      <c r="A759" s="33" t="s">
        <v>378</v>
      </c>
      <c r="B759" s="12">
        <v>20</v>
      </c>
    </row>
    <row r="761" ht="12.75">
      <c r="A761" s="37" t="s">
        <v>340</v>
      </c>
    </row>
    <row r="762" ht="12.75">
      <c r="A762" s="37"/>
    </row>
    <row r="763" ht="12.75">
      <c r="A763" s="13" t="s">
        <v>161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V7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5.7109375" style="1" customWidth="1"/>
    <col min="2" max="5" width="11.421875" style="1" customWidth="1"/>
    <col min="6" max="6" width="12.140625" style="1" customWidth="1"/>
    <col min="7" max="16384" width="11.421875" style="1" customWidth="1"/>
  </cols>
  <sheetData>
    <row r="1" ht="12.75"/>
    <row r="2" ht="12.75"/>
    <row r="3" ht="12.75"/>
    <row r="6" spans="1:4" ht="18">
      <c r="A6" s="3" t="s">
        <v>89</v>
      </c>
      <c r="B6" s="3"/>
      <c r="C6" s="4"/>
      <c r="D6" s="5"/>
    </row>
    <row r="7" spans="1:4" ht="18">
      <c r="A7" s="3"/>
      <c r="B7" s="3"/>
      <c r="C7" s="5"/>
      <c r="D7" s="5"/>
    </row>
    <row r="8" spans="1:4" ht="18.75" thickBot="1">
      <c r="A8" s="6" t="s">
        <v>0</v>
      </c>
      <c r="B8" s="6"/>
      <c r="C8" s="6"/>
      <c r="D8" s="6"/>
    </row>
    <row r="9" spans="1:2" ht="12.75" customHeight="1">
      <c r="A9" s="3"/>
      <c r="B9" s="3"/>
    </row>
    <row r="12" ht="31.5">
      <c r="A12" s="9" t="s">
        <v>406</v>
      </c>
    </row>
    <row r="13" ht="15.75">
      <c r="A13" s="9"/>
    </row>
    <row r="14" ht="12.75">
      <c r="A14" s="27" t="s">
        <v>409</v>
      </c>
    </row>
    <row r="15" spans="1:4" ht="12.75" customHeight="1">
      <c r="A15" s="10"/>
      <c r="B15" s="52" t="s">
        <v>14</v>
      </c>
      <c r="C15" s="53" t="s">
        <v>407</v>
      </c>
      <c r="D15" s="54" t="s">
        <v>408</v>
      </c>
    </row>
    <row r="16" spans="1:2" ht="18">
      <c r="A16" s="43"/>
      <c r="B16" s="44"/>
    </row>
    <row r="17" spans="1:4" ht="25.5">
      <c r="A17" s="27" t="s">
        <v>405</v>
      </c>
      <c r="B17" s="2">
        <f>SUM(C17:D17)</f>
        <v>190750</v>
      </c>
      <c r="C17" s="2">
        <v>64750</v>
      </c>
      <c r="D17" s="2">
        <v>126000</v>
      </c>
    </row>
    <row r="18" spans="1:4" ht="12.75">
      <c r="A18" s="30" t="s">
        <v>398</v>
      </c>
      <c r="B18" s="2">
        <f>SUM(C18:D18)</f>
        <v>145500</v>
      </c>
      <c r="C18" s="2">
        <v>36500</v>
      </c>
      <c r="D18" s="2">
        <v>109000</v>
      </c>
    </row>
    <row r="19" spans="1:4" ht="12.75">
      <c r="A19" s="30" t="s">
        <v>404</v>
      </c>
      <c r="B19" s="2">
        <f>SUM(C19:D19)</f>
        <v>187750</v>
      </c>
      <c r="C19" s="7">
        <v>92750</v>
      </c>
      <c r="D19" s="7">
        <v>95000</v>
      </c>
    </row>
    <row r="20" spans="1:4" ht="12.75">
      <c r="A20" s="33" t="s">
        <v>387</v>
      </c>
      <c r="B20" s="14">
        <f>SUM(C20:D20)</f>
        <v>268500</v>
      </c>
      <c r="C20" s="14">
        <v>52500</v>
      </c>
      <c r="D20" s="14">
        <v>216000</v>
      </c>
    </row>
    <row r="21" ht="12.75">
      <c r="B21" s="2"/>
    </row>
    <row r="22" spans="1:2" ht="12.75">
      <c r="A22" s="13" t="s">
        <v>90</v>
      </c>
      <c r="B22" s="2"/>
    </row>
    <row r="26" ht="34.5" customHeight="1">
      <c r="A26" s="57" t="s">
        <v>660</v>
      </c>
    </row>
    <row r="27" spans="1:2" ht="18">
      <c r="A27" s="10"/>
      <c r="B27" s="11" t="s">
        <v>671</v>
      </c>
    </row>
    <row r="29" spans="1:5" ht="12.75">
      <c r="A29" s="1" t="s">
        <v>661</v>
      </c>
      <c r="B29" s="21">
        <v>91</v>
      </c>
      <c r="C29" s="2"/>
      <c r="D29" s="2"/>
      <c r="E29" s="2"/>
    </row>
    <row r="30" spans="1:2" ht="12.75">
      <c r="A30" s="1" t="s">
        <v>662</v>
      </c>
      <c r="B30" s="2"/>
    </row>
    <row r="31" spans="1:2" ht="12.75">
      <c r="A31" s="81" t="s">
        <v>14</v>
      </c>
      <c r="B31" s="2">
        <f>SUM(B32:B33)</f>
        <v>100</v>
      </c>
    </row>
    <row r="32" spans="1:2" ht="12.75">
      <c r="A32" s="80" t="s">
        <v>663</v>
      </c>
      <c r="B32" s="2">
        <v>96</v>
      </c>
    </row>
    <row r="33" spans="1:2" ht="12.75">
      <c r="A33" s="80" t="s">
        <v>664</v>
      </c>
      <c r="B33" s="2">
        <v>4</v>
      </c>
    </row>
    <row r="34" spans="1:2" ht="12.75">
      <c r="A34" s="81" t="s">
        <v>665</v>
      </c>
      <c r="B34" s="2">
        <f>SUM(B35:B37)</f>
        <v>100</v>
      </c>
    </row>
    <row r="35" spans="1:5" ht="12.75">
      <c r="A35" s="80" t="s">
        <v>60</v>
      </c>
      <c r="B35" s="7">
        <v>31</v>
      </c>
      <c r="C35" s="2"/>
      <c r="D35" s="2"/>
      <c r="E35" s="2"/>
    </row>
    <row r="36" spans="1:2" ht="12.75">
      <c r="A36" s="80" t="s">
        <v>666</v>
      </c>
      <c r="B36" s="21">
        <v>23</v>
      </c>
    </row>
    <row r="37" spans="1:2" ht="12.75">
      <c r="A37" s="80" t="s">
        <v>667</v>
      </c>
      <c r="B37" s="7">
        <v>46</v>
      </c>
    </row>
    <row r="38" spans="1:2" ht="12.75">
      <c r="A38" s="1" t="s">
        <v>668</v>
      </c>
      <c r="B38" s="2">
        <f>SUM(B39:B42)</f>
        <v>100</v>
      </c>
    </row>
    <row r="39" spans="1:5" ht="12.75">
      <c r="A39" s="80" t="s">
        <v>347</v>
      </c>
      <c r="B39" s="7">
        <v>20</v>
      </c>
      <c r="C39" s="2"/>
      <c r="D39" s="2"/>
      <c r="E39" s="2"/>
    </row>
    <row r="40" spans="1:256" ht="12.75">
      <c r="A40" s="80" t="s">
        <v>346</v>
      </c>
      <c r="B40" s="21">
        <v>23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</row>
    <row r="41" spans="1:2" ht="12.75">
      <c r="A41" s="80" t="s">
        <v>306</v>
      </c>
      <c r="B41" s="7">
        <v>50</v>
      </c>
    </row>
    <row r="42" spans="1:2" ht="12.75">
      <c r="A42" s="80" t="s">
        <v>362</v>
      </c>
      <c r="B42" s="7">
        <v>7</v>
      </c>
    </row>
    <row r="43" spans="1:2" ht="12.75">
      <c r="A43" s="12" t="s">
        <v>669</v>
      </c>
      <c r="B43" s="26">
        <v>7</v>
      </c>
    </row>
    <row r="45" ht="12.75">
      <c r="A45" s="37" t="s">
        <v>440</v>
      </c>
    </row>
    <row r="47" ht="12.75">
      <c r="A47" s="13" t="s">
        <v>670</v>
      </c>
    </row>
    <row r="51" ht="19.5" customHeight="1">
      <c r="A51" s="9" t="s">
        <v>583</v>
      </c>
    </row>
    <row r="52" spans="1:4" ht="27">
      <c r="A52" s="10"/>
      <c r="B52" s="29" t="s">
        <v>554</v>
      </c>
      <c r="C52" s="11" t="s">
        <v>124</v>
      </c>
      <c r="D52" s="8" t="s">
        <v>125</v>
      </c>
    </row>
    <row r="54" ht="12.75">
      <c r="A54" s="1" t="s">
        <v>192</v>
      </c>
    </row>
    <row r="55" spans="1:4" ht="12.75">
      <c r="A55" s="1" t="s">
        <v>193</v>
      </c>
      <c r="B55" s="2">
        <v>4502</v>
      </c>
      <c r="C55" s="2">
        <v>925</v>
      </c>
      <c r="D55" s="2">
        <v>963</v>
      </c>
    </row>
    <row r="56" spans="1:4" ht="12.75">
      <c r="A56" s="1" t="s">
        <v>194</v>
      </c>
      <c r="B56" s="2">
        <v>4291</v>
      </c>
      <c r="C56" s="2">
        <v>918</v>
      </c>
      <c r="D56" s="2">
        <v>961</v>
      </c>
    </row>
    <row r="57" spans="1:4" ht="12.75">
      <c r="A57" s="1" t="s">
        <v>195</v>
      </c>
      <c r="B57" s="2">
        <v>211</v>
      </c>
      <c r="C57" s="2">
        <v>7</v>
      </c>
      <c r="D57" s="2">
        <v>2</v>
      </c>
    </row>
    <row r="58" spans="1:4" ht="12.75">
      <c r="A58" s="1" t="s">
        <v>126</v>
      </c>
      <c r="B58" s="2">
        <v>71</v>
      </c>
      <c r="C58" s="2">
        <v>19</v>
      </c>
      <c r="D58" s="2">
        <v>46</v>
      </c>
    </row>
    <row r="59" spans="2:4" ht="12.75">
      <c r="B59" s="2">
        <v>47040</v>
      </c>
      <c r="C59" s="2">
        <v>17283</v>
      </c>
      <c r="D59" s="2">
        <v>22648</v>
      </c>
    </row>
    <row r="60" spans="1:4" ht="12.75">
      <c r="A60" s="1" t="s">
        <v>29</v>
      </c>
      <c r="B60" s="2"/>
      <c r="C60" s="2"/>
      <c r="D60" s="2"/>
    </row>
    <row r="61" spans="1:4" ht="12.75">
      <c r="A61" s="1" t="s">
        <v>31</v>
      </c>
      <c r="B61" s="2">
        <v>2599</v>
      </c>
      <c r="C61" s="2">
        <f>+C62+C63</f>
        <v>645</v>
      </c>
      <c r="D61" s="2">
        <f>+D62+D63</f>
        <v>639</v>
      </c>
    </row>
    <row r="62" spans="1:4" ht="12.75">
      <c r="A62" s="1" t="s">
        <v>118</v>
      </c>
      <c r="B62" s="2">
        <v>2509</v>
      </c>
      <c r="C62" s="2">
        <v>623</v>
      </c>
      <c r="D62" s="2">
        <v>607</v>
      </c>
    </row>
    <row r="63" spans="1:4" ht="12.75">
      <c r="A63" s="1" t="s">
        <v>119</v>
      </c>
      <c r="B63" s="2">
        <v>90</v>
      </c>
      <c r="C63" s="2">
        <v>22</v>
      </c>
      <c r="D63" s="2">
        <v>32</v>
      </c>
    </row>
    <row r="64" spans="1:4" ht="12.75">
      <c r="A64" s="1" t="s">
        <v>32</v>
      </c>
      <c r="B64" s="2">
        <v>2935</v>
      </c>
      <c r="C64" s="2">
        <f>+C65+C66</f>
        <v>795</v>
      </c>
      <c r="D64" s="2">
        <f>+D65+D66</f>
        <v>1984</v>
      </c>
    </row>
    <row r="65" spans="1:4" ht="12.75">
      <c r="A65" s="1" t="s">
        <v>118</v>
      </c>
      <c r="B65" s="2">
        <v>2922</v>
      </c>
      <c r="C65" s="2">
        <v>788</v>
      </c>
      <c r="D65" s="2">
        <v>1979</v>
      </c>
    </row>
    <row r="66" spans="1:4" ht="12.75">
      <c r="A66" s="1" t="s">
        <v>119</v>
      </c>
      <c r="B66" s="2">
        <v>13</v>
      </c>
      <c r="C66" s="2">
        <v>7</v>
      </c>
      <c r="D66" s="2">
        <v>5</v>
      </c>
    </row>
    <row r="67" spans="1:4" ht="12.75">
      <c r="A67" s="1" t="s">
        <v>33</v>
      </c>
      <c r="B67" s="2">
        <v>6250</v>
      </c>
      <c r="C67" s="2">
        <f>+C68+C69</f>
        <v>2553</v>
      </c>
      <c r="D67" s="2">
        <f>+D68+D69</f>
        <v>2439</v>
      </c>
    </row>
    <row r="68" spans="1:4" ht="12.75">
      <c r="A68" s="1" t="s">
        <v>118</v>
      </c>
      <c r="B68" s="2">
        <v>5761</v>
      </c>
      <c r="C68" s="2">
        <v>2395</v>
      </c>
      <c r="D68" s="2">
        <v>2201</v>
      </c>
    </row>
    <row r="69" spans="1:4" ht="12.75">
      <c r="A69" s="1" t="s">
        <v>119</v>
      </c>
      <c r="B69" s="2">
        <v>489</v>
      </c>
      <c r="C69" s="2">
        <v>158</v>
      </c>
      <c r="D69" s="2">
        <v>238</v>
      </c>
    </row>
    <row r="70" spans="1:4" ht="12.75">
      <c r="A70" s="1" t="s">
        <v>128</v>
      </c>
      <c r="B70" s="2">
        <v>11784</v>
      </c>
      <c r="C70" s="2">
        <f>+C71+C72</f>
        <v>3993</v>
      </c>
      <c r="D70" s="2">
        <f>+D71+D72</f>
        <v>5062</v>
      </c>
    </row>
    <row r="71" spans="1:4" ht="12.75">
      <c r="A71" s="1" t="s">
        <v>118</v>
      </c>
      <c r="B71" s="2">
        <v>11192</v>
      </c>
      <c r="C71" s="2">
        <f>+C62+C65+C68</f>
        <v>3806</v>
      </c>
      <c r="D71" s="2">
        <f>+D62+D65+D68</f>
        <v>4787</v>
      </c>
    </row>
    <row r="72" spans="1:4" ht="12.75">
      <c r="A72" s="1" t="s">
        <v>119</v>
      </c>
      <c r="B72" s="2">
        <v>592</v>
      </c>
      <c r="C72" s="2">
        <f>+C63+C66+C69</f>
        <v>187</v>
      </c>
      <c r="D72" s="2">
        <f>+D63+D66+D69</f>
        <v>275</v>
      </c>
    </row>
    <row r="73" spans="1:4" ht="12.75">
      <c r="A73" s="1" t="s">
        <v>129</v>
      </c>
      <c r="B73" s="2">
        <v>45949</v>
      </c>
      <c r="C73" s="2">
        <f>+C74+C75+C76+C77</f>
        <v>17033</v>
      </c>
      <c r="D73" s="2">
        <f>+D74+D75+D76+D77</f>
        <v>21862</v>
      </c>
    </row>
    <row r="74" spans="1:4" ht="12.75">
      <c r="A74" s="1" t="s">
        <v>38</v>
      </c>
      <c r="B74" s="2">
        <v>11414</v>
      </c>
      <c r="C74" s="2">
        <v>5478</v>
      </c>
      <c r="D74" s="2">
        <v>4617</v>
      </c>
    </row>
    <row r="75" spans="1:4" ht="12.75">
      <c r="A75" s="1" t="s">
        <v>39</v>
      </c>
      <c r="B75" s="2">
        <v>12721</v>
      </c>
      <c r="C75" s="2">
        <v>4913</v>
      </c>
      <c r="D75" s="2">
        <v>6172</v>
      </c>
    </row>
    <row r="76" spans="1:4" ht="12.75">
      <c r="A76" s="1" t="s">
        <v>26</v>
      </c>
      <c r="B76" s="2">
        <v>20435</v>
      </c>
      <c r="C76" s="2">
        <v>6157</v>
      </c>
      <c r="D76" s="2">
        <v>10636</v>
      </c>
    </row>
    <row r="77" spans="1:4" ht="12.75">
      <c r="A77" s="1" t="s">
        <v>27</v>
      </c>
      <c r="B77" s="2">
        <v>1379</v>
      </c>
      <c r="C77" s="2">
        <v>485</v>
      </c>
      <c r="D77" s="2">
        <v>437</v>
      </c>
    </row>
    <row r="78" spans="1:4" ht="12.75">
      <c r="A78" s="1" t="s">
        <v>130</v>
      </c>
      <c r="B78" s="2">
        <v>1913</v>
      </c>
      <c r="C78" s="2">
        <v>735</v>
      </c>
      <c r="D78" s="2">
        <v>786</v>
      </c>
    </row>
    <row r="79" spans="1:4" ht="12.75">
      <c r="A79" s="1" t="s">
        <v>131</v>
      </c>
      <c r="B79" s="2">
        <v>1135</v>
      </c>
      <c r="C79" s="2">
        <v>385</v>
      </c>
      <c r="D79" s="2">
        <v>585</v>
      </c>
    </row>
    <row r="80" spans="1:4" ht="12.75">
      <c r="A80" s="12" t="s">
        <v>132</v>
      </c>
      <c r="B80" s="14">
        <v>866</v>
      </c>
      <c r="C80" s="14">
        <v>262</v>
      </c>
      <c r="D80" s="14">
        <v>472</v>
      </c>
    </row>
    <row r="82" ht="12.75">
      <c r="A82" s="37" t="s">
        <v>451</v>
      </c>
    </row>
    <row r="83" spans="1:4" ht="18.75">
      <c r="A83" s="34" t="s">
        <v>555</v>
      </c>
      <c r="B83" s="2"/>
      <c r="C83" s="2"/>
      <c r="D83" s="2"/>
    </row>
    <row r="84" spans="2:4" ht="12.75">
      <c r="B84" s="2"/>
      <c r="C84" s="2"/>
      <c r="D84" s="2"/>
    </row>
    <row r="85" ht="12.75">
      <c r="A85" s="13" t="s">
        <v>161</v>
      </c>
    </row>
    <row r="89" ht="32.25" customHeight="1">
      <c r="A89" s="57" t="s">
        <v>584</v>
      </c>
    </row>
    <row r="90" spans="1:10" ht="25.5">
      <c r="A90" s="10"/>
      <c r="B90" s="11" t="s">
        <v>14</v>
      </c>
      <c r="C90" s="11" t="s">
        <v>133</v>
      </c>
      <c r="D90" s="8" t="s">
        <v>134</v>
      </c>
      <c r="E90" s="8" t="s">
        <v>135</v>
      </c>
      <c r="F90" s="11" t="s">
        <v>136</v>
      </c>
      <c r="G90" s="11" t="s">
        <v>137</v>
      </c>
      <c r="H90" s="11" t="s">
        <v>138</v>
      </c>
      <c r="I90" s="11" t="s">
        <v>139</v>
      </c>
      <c r="J90" s="11" t="s">
        <v>140</v>
      </c>
    </row>
    <row r="92" spans="1:10" ht="12.75">
      <c r="A92" s="1" t="s">
        <v>196</v>
      </c>
      <c r="B92" s="2">
        <f>SUM(C92:J92)</f>
        <v>23204</v>
      </c>
      <c r="C92" s="2">
        <v>8677</v>
      </c>
      <c r="D92" s="2">
        <v>7624</v>
      </c>
      <c r="E92" s="2">
        <v>2511</v>
      </c>
      <c r="F92" s="2">
        <v>2557</v>
      </c>
      <c r="G92" s="2">
        <v>1462</v>
      </c>
      <c r="H92" s="2">
        <v>168</v>
      </c>
      <c r="I92" s="2">
        <v>59</v>
      </c>
      <c r="J92" s="2">
        <v>146</v>
      </c>
    </row>
    <row r="93" spans="1:10" ht="12.75">
      <c r="A93" s="1" t="s">
        <v>29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" t="s">
        <v>31</v>
      </c>
      <c r="B94" s="2">
        <f aca="true" t="shared" si="0" ref="B94:B110">SUM(C94:J94)</f>
        <v>3864</v>
      </c>
      <c r="C94" s="2">
        <f aca="true" t="shared" si="1" ref="C94:J94">+C95+C96</f>
        <v>710</v>
      </c>
      <c r="D94" s="2">
        <f t="shared" si="1"/>
        <v>1440</v>
      </c>
      <c r="E94" s="2">
        <f t="shared" si="1"/>
        <v>394</v>
      </c>
      <c r="F94" s="2">
        <f t="shared" si="1"/>
        <v>783</v>
      </c>
      <c r="G94" s="2">
        <f t="shared" si="1"/>
        <v>408</v>
      </c>
      <c r="H94" s="2">
        <f t="shared" si="1"/>
        <v>59</v>
      </c>
      <c r="I94" s="2">
        <f t="shared" si="1"/>
        <v>25</v>
      </c>
      <c r="J94" s="2">
        <f t="shared" si="1"/>
        <v>45</v>
      </c>
    </row>
    <row r="95" spans="1:10" ht="12.75">
      <c r="A95" s="1" t="s">
        <v>118</v>
      </c>
      <c r="B95" s="2">
        <f t="shared" si="0"/>
        <v>3799</v>
      </c>
      <c r="C95" s="2">
        <v>710</v>
      </c>
      <c r="D95" s="2">
        <v>1433</v>
      </c>
      <c r="E95" s="2">
        <v>387</v>
      </c>
      <c r="F95" s="2">
        <v>767</v>
      </c>
      <c r="G95" s="2">
        <v>401</v>
      </c>
      <c r="H95" s="2">
        <v>59</v>
      </c>
      <c r="I95" s="2">
        <v>0</v>
      </c>
      <c r="J95" s="2">
        <v>42</v>
      </c>
    </row>
    <row r="96" spans="1:10" ht="12.75">
      <c r="A96" s="1" t="s">
        <v>119</v>
      </c>
      <c r="B96" s="2">
        <f t="shared" si="0"/>
        <v>65</v>
      </c>
      <c r="C96" s="2">
        <v>0</v>
      </c>
      <c r="D96" s="2">
        <v>7</v>
      </c>
      <c r="E96" s="2">
        <v>7</v>
      </c>
      <c r="F96" s="2">
        <v>16</v>
      </c>
      <c r="G96" s="2">
        <v>7</v>
      </c>
      <c r="H96" s="2">
        <v>0</v>
      </c>
      <c r="I96" s="2">
        <v>25</v>
      </c>
      <c r="J96" s="2">
        <v>3</v>
      </c>
    </row>
    <row r="97" spans="1:10" ht="12.75">
      <c r="A97" s="1" t="s">
        <v>141</v>
      </c>
      <c r="B97" s="2">
        <f t="shared" si="0"/>
        <v>4074</v>
      </c>
      <c r="C97" s="2">
        <f aca="true" t="shared" si="2" ref="C97:J97">+C98+C99</f>
        <v>2217</v>
      </c>
      <c r="D97" s="2">
        <f t="shared" si="2"/>
        <v>639</v>
      </c>
      <c r="E97" s="2">
        <f t="shared" si="2"/>
        <v>619</v>
      </c>
      <c r="F97" s="2">
        <f t="shared" si="2"/>
        <v>229</v>
      </c>
      <c r="G97" s="2">
        <f t="shared" si="2"/>
        <v>219</v>
      </c>
      <c r="H97" s="2">
        <f t="shared" si="2"/>
        <v>97</v>
      </c>
      <c r="I97" s="2">
        <f t="shared" si="2"/>
        <v>26</v>
      </c>
      <c r="J97" s="2">
        <f t="shared" si="2"/>
        <v>28</v>
      </c>
    </row>
    <row r="98" spans="1:10" ht="12.75">
      <c r="A98" s="1" t="s">
        <v>118</v>
      </c>
      <c r="B98" s="2">
        <f t="shared" si="0"/>
        <v>4031</v>
      </c>
      <c r="C98" s="2">
        <v>2217</v>
      </c>
      <c r="D98" s="2">
        <v>637</v>
      </c>
      <c r="E98" s="2">
        <v>607</v>
      </c>
      <c r="F98" s="2">
        <v>226</v>
      </c>
      <c r="G98" s="2">
        <v>219</v>
      </c>
      <c r="H98" s="2">
        <v>97</v>
      </c>
      <c r="I98" s="2">
        <v>0</v>
      </c>
      <c r="J98" s="2">
        <v>28</v>
      </c>
    </row>
    <row r="99" spans="1:10" ht="12.75">
      <c r="A99" s="1" t="s">
        <v>119</v>
      </c>
      <c r="B99" s="2">
        <f t="shared" si="0"/>
        <v>43</v>
      </c>
      <c r="C99" s="2">
        <v>0</v>
      </c>
      <c r="D99" s="2">
        <v>2</v>
      </c>
      <c r="E99" s="2">
        <v>12</v>
      </c>
      <c r="F99" s="2">
        <v>3</v>
      </c>
      <c r="G99" s="2">
        <v>0</v>
      </c>
      <c r="H99" s="2">
        <v>0</v>
      </c>
      <c r="I99" s="2">
        <v>26</v>
      </c>
      <c r="J99" s="2">
        <v>0</v>
      </c>
    </row>
    <row r="100" spans="1:10" ht="12.75">
      <c r="A100" s="1" t="s">
        <v>128</v>
      </c>
      <c r="B100" s="2">
        <f t="shared" si="0"/>
        <v>7938</v>
      </c>
      <c r="C100" s="2">
        <f aca="true" t="shared" si="3" ref="C100:J100">+C101+C102</f>
        <v>2927</v>
      </c>
      <c r="D100" s="2">
        <f t="shared" si="3"/>
        <v>2079</v>
      </c>
      <c r="E100" s="2">
        <f t="shared" si="3"/>
        <v>1013</v>
      </c>
      <c r="F100" s="2">
        <f t="shared" si="3"/>
        <v>1012</v>
      </c>
      <c r="G100" s="2">
        <f t="shared" si="3"/>
        <v>627</v>
      </c>
      <c r="H100" s="2">
        <f t="shared" si="3"/>
        <v>156</v>
      </c>
      <c r="I100" s="2">
        <f t="shared" si="3"/>
        <v>51</v>
      </c>
      <c r="J100" s="2">
        <f t="shared" si="3"/>
        <v>73</v>
      </c>
    </row>
    <row r="101" spans="1:10" ht="12.75">
      <c r="A101" s="1" t="s">
        <v>118</v>
      </c>
      <c r="B101" s="2">
        <f t="shared" si="0"/>
        <v>7830</v>
      </c>
      <c r="C101" s="2">
        <f aca="true" t="shared" si="4" ref="C101:J102">+C95+C98</f>
        <v>2927</v>
      </c>
      <c r="D101" s="2">
        <f t="shared" si="4"/>
        <v>2070</v>
      </c>
      <c r="E101" s="2">
        <f t="shared" si="4"/>
        <v>994</v>
      </c>
      <c r="F101" s="2">
        <f t="shared" si="4"/>
        <v>993</v>
      </c>
      <c r="G101" s="2">
        <f t="shared" si="4"/>
        <v>620</v>
      </c>
      <c r="H101" s="2">
        <f t="shared" si="4"/>
        <v>156</v>
      </c>
      <c r="I101" s="2">
        <f t="shared" si="4"/>
        <v>0</v>
      </c>
      <c r="J101" s="2">
        <f t="shared" si="4"/>
        <v>70</v>
      </c>
    </row>
    <row r="102" spans="1:10" ht="12.75">
      <c r="A102" s="1" t="s">
        <v>119</v>
      </c>
      <c r="B102" s="2">
        <f t="shared" si="0"/>
        <v>108</v>
      </c>
      <c r="C102" s="2">
        <f t="shared" si="4"/>
        <v>0</v>
      </c>
      <c r="D102" s="2">
        <f t="shared" si="4"/>
        <v>9</v>
      </c>
      <c r="E102" s="2">
        <f t="shared" si="4"/>
        <v>19</v>
      </c>
      <c r="F102" s="2">
        <f t="shared" si="4"/>
        <v>19</v>
      </c>
      <c r="G102" s="2">
        <f t="shared" si="4"/>
        <v>7</v>
      </c>
      <c r="H102" s="2">
        <f t="shared" si="4"/>
        <v>0</v>
      </c>
      <c r="I102" s="2">
        <f t="shared" si="4"/>
        <v>51</v>
      </c>
      <c r="J102" s="2">
        <f t="shared" si="4"/>
        <v>3</v>
      </c>
    </row>
    <row r="103" spans="1:10" ht="12.75">
      <c r="A103" s="1" t="s">
        <v>129</v>
      </c>
      <c r="B103" s="2">
        <f t="shared" si="0"/>
        <v>20302</v>
      </c>
      <c r="C103" s="2">
        <f aca="true" t="shared" si="5" ref="C103:J103">SUM(C104:C107)</f>
        <v>7349</v>
      </c>
      <c r="D103" s="2">
        <f t="shared" si="5"/>
        <v>6797</v>
      </c>
      <c r="E103" s="2">
        <f t="shared" si="5"/>
        <v>2209</v>
      </c>
      <c r="F103" s="2">
        <f t="shared" si="5"/>
        <v>2465</v>
      </c>
      <c r="G103" s="2">
        <f t="shared" si="5"/>
        <v>1150</v>
      </c>
      <c r="H103" s="2">
        <f t="shared" si="5"/>
        <v>165</v>
      </c>
      <c r="I103" s="2">
        <f t="shared" si="5"/>
        <v>53</v>
      </c>
      <c r="J103" s="2">
        <f t="shared" si="5"/>
        <v>114</v>
      </c>
    </row>
    <row r="104" spans="1:10" ht="12.75">
      <c r="A104" s="1" t="s">
        <v>38</v>
      </c>
      <c r="B104" s="2">
        <f t="shared" si="0"/>
        <v>2550</v>
      </c>
      <c r="C104" s="2">
        <v>1152</v>
      </c>
      <c r="D104" s="2">
        <v>674</v>
      </c>
      <c r="E104" s="2">
        <v>459</v>
      </c>
      <c r="F104" s="2">
        <v>238</v>
      </c>
      <c r="G104" s="2">
        <v>8</v>
      </c>
      <c r="H104" s="2">
        <v>1</v>
      </c>
      <c r="I104" s="2">
        <v>3</v>
      </c>
      <c r="J104" s="2">
        <v>15</v>
      </c>
    </row>
    <row r="105" spans="1:10" ht="12.75">
      <c r="A105" s="1" t="s">
        <v>39</v>
      </c>
      <c r="B105" s="2">
        <f t="shared" si="0"/>
        <v>3602</v>
      </c>
      <c r="C105" s="2">
        <v>1523</v>
      </c>
      <c r="D105" s="2">
        <v>1098</v>
      </c>
      <c r="E105" s="2">
        <v>509</v>
      </c>
      <c r="F105" s="2">
        <v>305</v>
      </c>
      <c r="G105" s="2">
        <v>132</v>
      </c>
      <c r="H105" s="2">
        <v>6</v>
      </c>
      <c r="I105" s="2">
        <v>7</v>
      </c>
      <c r="J105" s="2">
        <v>22</v>
      </c>
    </row>
    <row r="106" spans="1:10" ht="12.75">
      <c r="A106" s="1" t="s">
        <v>26</v>
      </c>
      <c r="B106" s="2">
        <f t="shared" si="0"/>
        <v>10651</v>
      </c>
      <c r="C106" s="2">
        <v>3732</v>
      </c>
      <c r="D106" s="2">
        <v>3985</v>
      </c>
      <c r="E106" s="2">
        <v>753</v>
      </c>
      <c r="F106" s="2">
        <v>1344</v>
      </c>
      <c r="G106" s="2">
        <v>614</v>
      </c>
      <c r="H106" s="2">
        <v>118</v>
      </c>
      <c r="I106" s="2">
        <v>36</v>
      </c>
      <c r="J106" s="2">
        <v>69</v>
      </c>
    </row>
    <row r="107" spans="1:10" ht="12.75">
      <c r="A107" s="1" t="s">
        <v>27</v>
      </c>
      <c r="B107" s="2">
        <f t="shared" si="0"/>
        <v>3499</v>
      </c>
      <c r="C107" s="2">
        <v>942</v>
      </c>
      <c r="D107" s="2">
        <v>1040</v>
      </c>
      <c r="E107" s="2">
        <v>488</v>
      </c>
      <c r="F107" s="2">
        <v>578</v>
      </c>
      <c r="G107" s="2">
        <v>396</v>
      </c>
      <c r="H107" s="2">
        <v>40</v>
      </c>
      <c r="I107" s="2">
        <v>7</v>
      </c>
      <c r="J107" s="2">
        <v>8</v>
      </c>
    </row>
    <row r="108" spans="1:10" ht="12.75">
      <c r="A108" s="1" t="s">
        <v>130</v>
      </c>
      <c r="B108" s="2">
        <f t="shared" si="0"/>
        <v>5767</v>
      </c>
      <c r="C108" s="2">
        <v>1749</v>
      </c>
      <c r="D108" s="2">
        <v>1867</v>
      </c>
      <c r="E108" s="2">
        <v>302</v>
      </c>
      <c r="F108" s="2">
        <v>1117</v>
      </c>
      <c r="G108" s="2">
        <v>636</v>
      </c>
      <c r="H108" s="2">
        <v>43</v>
      </c>
      <c r="I108" s="2">
        <v>13</v>
      </c>
      <c r="J108" s="2">
        <v>40</v>
      </c>
    </row>
    <row r="109" spans="1:10" ht="12.75">
      <c r="A109" s="1" t="s">
        <v>142</v>
      </c>
      <c r="B109" s="2">
        <f t="shared" si="0"/>
        <v>953</v>
      </c>
      <c r="C109" s="2">
        <v>384</v>
      </c>
      <c r="D109" s="2">
        <v>267</v>
      </c>
      <c r="E109" s="2">
        <v>56</v>
      </c>
      <c r="F109" s="2">
        <v>47</v>
      </c>
      <c r="G109" s="2">
        <v>78</v>
      </c>
      <c r="H109" s="2">
        <v>50</v>
      </c>
      <c r="I109" s="2">
        <v>50</v>
      </c>
      <c r="J109" s="2">
        <v>21</v>
      </c>
    </row>
    <row r="110" spans="1:10" ht="12.75">
      <c r="A110" s="12" t="s">
        <v>132</v>
      </c>
      <c r="B110" s="14">
        <f t="shared" si="0"/>
        <v>416</v>
      </c>
      <c r="C110" s="14">
        <v>78</v>
      </c>
      <c r="D110" s="14">
        <v>177</v>
      </c>
      <c r="E110" s="14">
        <v>25</v>
      </c>
      <c r="F110" s="14">
        <v>7</v>
      </c>
      <c r="G110" s="14">
        <v>73</v>
      </c>
      <c r="H110" s="14">
        <v>25</v>
      </c>
      <c r="I110" s="14">
        <v>29</v>
      </c>
      <c r="J110" s="14">
        <v>2</v>
      </c>
    </row>
    <row r="112" spans="1:4" ht="18.75">
      <c r="A112" s="34" t="s">
        <v>437</v>
      </c>
      <c r="B112" s="2"/>
      <c r="C112" s="2"/>
      <c r="D112" s="2"/>
    </row>
    <row r="113" spans="2:4" ht="12.75">
      <c r="B113" s="2"/>
      <c r="C113" s="2"/>
      <c r="D113" s="2"/>
    </row>
    <row r="114" ht="12.75">
      <c r="A114" s="13" t="s">
        <v>161</v>
      </c>
    </row>
    <row r="118" ht="34.5">
      <c r="A118" s="9" t="s">
        <v>585</v>
      </c>
    </row>
    <row r="119" spans="1:2" ht="18">
      <c r="A119" s="10"/>
      <c r="B119" s="39" t="s">
        <v>436</v>
      </c>
    </row>
    <row r="121" spans="1:2" ht="12.75">
      <c r="A121" s="1" t="s">
        <v>29</v>
      </c>
      <c r="B121" s="2">
        <f>+B122+B123</f>
        <v>7938</v>
      </c>
    </row>
    <row r="122" spans="1:2" ht="12.75">
      <c r="A122" s="1" t="s">
        <v>31</v>
      </c>
      <c r="B122" s="2">
        <v>3864</v>
      </c>
    </row>
    <row r="123" spans="1:2" ht="12.75">
      <c r="A123" s="1" t="s">
        <v>141</v>
      </c>
      <c r="B123" s="2">
        <v>4074</v>
      </c>
    </row>
    <row r="124" spans="1:2" ht="12.75">
      <c r="A124" s="30" t="s">
        <v>434</v>
      </c>
      <c r="B124" s="2"/>
    </row>
    <row r="125" spans="1:2" ht="12.75">
      <c r="A125" s="1" t="s">
        <v>31</v>
      </c>
      <c r="B125" s="2">
        <v>49</v>
      </c>
    </row>
    <row r="126" spans="1:2" ht="12.75">
      <c r="A126" s="1" t="s">
        <v>141</v>
      </c>
      <c r="B126" s="2">
        <v>51</v>
      </c>
    </row>
    <row r="127" spans="1:2" ht="12.75">
      <c r="A127" s="30" t="s">
        <v>435</v>
      </c>
      <c r="B127" s="2"/>
    </row>
    <row r="128" spans="1:2" ht="12.75">
      <c r="A128" s="1" t="s">
        <v>38</v>
      </c>
      <c r="B128" s="2">
        <v>13</v>
      </c>
    </row>
    <row r="129" spans="1:2" ht="12.75">
      <c r="A129" s="1" t="s">
        <v>39</v>
      </c>
      <c r="B129" s="2">
        <v>18</v>
      </c>
    </row>
    <row r="130" spans="1:2" ht="12.75">
      <c r="A130" s="1" t="s">
        <v>26</v>
      </c>
      <c r="B130" s="2">
        <v>52</v>
      </c>
    </row>
    <row r="131" spans="1:2" ht="12.75">
      <c r="A131" s="1" t="s">
        <v>27</v>
      </c>
      <c r="B131" s="2">
        <v>17</v>
      </c>
    </row>
    <row r="132" spans="1:2" ht="12.75">
      <c r="A132" s="30" t="s">
        <v>534</v>
      </c>
      <c r="B132" s="2">
        <v>2410891</v>
      </c>
    </row>
    <row r="133" spans="1:2" ht="12.75">
      <c r="A133" s="12" t="s">
        <v>243</v>
      </c>
      <c r="B133" s="12">
        <v>3.29</v>
      </c>
    </row>
    <row r="135" spans="1:4" ht="18.75">
      <c r="A135" s="34" t="s">
        <v>433</v>
      </c>
      <c r="B135" s="2"/>
      <c r="C135" s="2"/>
      <c r="D135" s="2"/>
    </row>
    <row r="136" ht="12.75">
      <c r="A136" s="37" t="s">
        <v>438</v>
      </c>
    </row>
    <row r="137" spans="1:4" ht="12.75">
      <c r="A137" s="58"/>
      <c r="B137" s="2"/>
      <c r="C137" s="2"/>
      <c r="D137" s="2"/>
    </row>
    <row r="138" ht="12.75">
      <c r="A138" s="13" t="s">
        <v>161</v>
      </c>
    </row>
    <row r="142" ht="15.75">
      <c r="A142" s="9" t="s">
        <v>197</v>
      </c>
    </row>
    <row r="143" spans="1:2" ht="18">
      <c r="A143" s="10"/>
      <c r="B143" s="39" t="s">
        <v>439</v>
      </c>
    </row>
    <row r="145" spans="1:2" ht="12.75">
      <c r="A145" s="1" t="s">
        <v>82</v>
      </c>
      <c r="B145" s="2">
        <v>2833</v>
      </c>
    </row>
    <row r="146" spans="1:2" ht="12.75">
      <c r="A146" s="1" t="s">
        <v>29</v>
      </c>
      <c r="B146" s="2">
        <f>+B147+B148</f>
        <v>356</v>
      </c>
    </row>
    <row r="147" spans="1:2" ht="12.75">
      <c r="A147" s="1" t="s">
        <v>31</v>
      </c>
      <c r="B147" s="2">
        <v>124</v>
      </c>
    </row>
    <row r="148" spans="1:2" ht="12.75">
      <c r="A148" s="1" t="s">
        <v>198</v>
      </c>
      <c r="B148" s="2">
        <v>232</v>
      </c>
    </row>
    <row r="149" spans="1:2" ht="12.75">
      <c r="A149" s="1" t="s">
        <v>129</v>
      </c>
      <c r="B149" s="2">
        <f>SUM(B150+B151+B152+B153)</f>
        <v>2538</v>
      </c>
    </row>
    <row r="150" spans="1:2" ht="12.75">
      <c r="A150" s="1" t="s">
        <v>38</v>
      </c>
      <c r="B150" s="2">
        <v>271</v>
      </c>
    </row>
    <row r="151" spans="1:2" ht="12.75">
      <c r="A151" s="1" t="s">
        <v>39</v>
      </c>
      <c r="B151" s="2">
        <v>405</v>
      </c>
    </row>
    <row r="152" spans="1:2" ht="12.75">
      <c r="A152" s="1" t="s">
        <v>26</v>
      </c>
      <c r="B152" s="2">
        <v>1389</v>
      </c>
    </row>
    <row r="153" spans="1:2" ht="12.75">
      <c r="A153" s="1" t="s">
        <v>27</v>
      </c>
      <c r="B153" s="2">
        <v>473</v>
      </c>
    </row>
    <row r="154" spans="1:2" ht="12.75">
      <c r="A154" s="1" t="s">
        <v>130</v>
      </c>
      <c r="B154" s="2">
        <v>797</v>
      </c>
    </row>
    <row r="155" spans="1:2" ht="12.75">
      <c r="A155" s="1" t="s">
        <v>146</v>
      </c>
      <c r="B155" s="2">
        <v>75</v>
      </c>
    </row>
    <row r="156" spans="1:2" ht="12.75">
      <c r="A156" s="12" t="s">
        <v>132</v>
      </c>
      <c r="B156" s="14">
        <v>54</v>
      </c>
    </row>
    <row r="158" ht="12.75">
      <c r="A158" s="37" t="s">
        <v>440</v>
      </c>
    </row>
    <row r="159" ht="12.75">
      <c r="A159" s="37"/>
    </row>
    <row r="160" ht="12.75">
      <c r="A160" s="13" t="s">
        <v>161</v>
      </c>
    </row>
    <row r="164" ht="15.75">
      <c r="A164" s="9" t="s">
        <v>199</v>
      </c>
    </row>
    <row r="165" spans="1:2" ht="18">
      <c r="A165" s="10"/>
      <c r="B165" s="39" t="s">
        <v>439</v>
      </c>
    </row>
    <row r="167" spans="1:2" ht="12.75">
      <c r="A167" s="1" t="s">
        <v>82</v>
      </c>
      <c r="B167" s="2">
        <v>3301</v>
      </c>
    </row>
    <row r="168" spans="1:2" ht="12.75">
      <c r="A168" s="1" t="s">
        <v>29</v>
      </c>
      <c r="B168" s="2">
        <f>+B169+B170</f>
        <v>530</v>
      </c>
    </row>
    <row r="169" spans="1:2" ht="12.75">
      <c r="A169" s="1" t="s">
        <v>31</v>
      </c>
      <c r="B169" s="2">
        <v>391</v>
      </c>
    </row>
    <row r="170" spans="1:2" ht="12.75">
      <c r="A170" s="1" t="s">
        <v>198</v>
      </c>
      <c r="B170" s="2">
        <v>139</v>
      </c>
    </row>
    <row r="171" spans="1:2" ht="12.75">
      <c r="A171" s="1" t="s">
        <v>129</v>
      </c>
      <c r="B171" s="2">
        <f>SUM(B172+B173+B174+B175)</f>
        <v>3470</v>
      </c>
    </row>
    <row r="172" spans="1:2" ht="12.75">
      <c r="A172" s="1" t="s">
        <v>38</v>
      </c>
      <c r="B172" s="2">
        <v>679</v>
      </c>
    </row>
    <row r="173" spans="1:2" ht="12.75">
      <c r="A173" s="1" t="s">
        <v>39</v>
      </c>
      <c r="B173" s="2">
        <v>858</v>
      </c>
    </row>
    <row r="174" spans="1:2" ht="12.75">
      <c r="A174" s="1" t="s">
        <v>26</v>
      </c>
      <c r="B174" s="2">
        <v>1140</v>
      </c>
    </row>
    <row r="175" spans="1:2" ht="12.75">
      <c r="A175" s="1" t="s">
        <v>27</v>
      </c>
      <c r="B175" s="2">
        <v>793</v>
      </c>
    </row>
    <row r="176" spans="1:2" ht="12.75">
      <c r="A176" s="1" t="s">
        <v>130</v>
      </c>
      <c r="B176" s="2">
        <v>901</v>
      </c>
    </row>
    <row r="177" spans="1:2" ht="12.75">
      <c r="A177" s="1" t="s">
        <v>146</v>
      </c>
      <c r="B177" s="2">
        <v>64</v>
      </c>
    </row>
    <row r="178" spans="1:2" ht="12.75">
      <c r="A178" s="12" t="s">
        <v>132</v>
      </c>
      <c r="B178" s="14">
        <v>31</v>
      </c>
    </row>
    <row r="180" ht="12.75">
      <c r="A180" s="37" t="s">
        <v>440</v>
      </c>
    </row>
    <row r="181" ht="12.75">
      <c r="A181" s="37"/>
    </row>
    <row r="182" ht="12.75">
      <c r="A182" s="13" t="s">
        <v>161</v>
      </c>
    </row>
    <row r="186" ht="15.75">
      <c r="A186" s="9" t="s">
        <v>200</v>
      </c>
    </row>
    <row r="187" spans="1:2" ht="18">
      <c r="A187" s="10"/>
      <c r="B187" s="39" t="s">
        <v>439</v>
      </c>
    </row>
    <row r="189" spans="1:2" ht="12.75">
      <c r="A189" s="1" t="s">
        <v>82</v>
      </c>
      <c r="B189" s="2">
        <v>1183</v>
      </c>
    </row>
    <row r="190" spans="1:2" ht="12.75">
      <c r="A190" s="1" t="s">
        <v>29</v>
      </c>
      <c r="B190" s="2">
        <f>+B191+B192</f>
        <v>1183</v>
      </c>
    </row>
    <row r="191" spans="1:2" ht="12.75">
      <c r="A191" s="1" t="s">
        <v>31</v>
      </c>
      <c r="B191" s="2">
        <v>811</v>
      </c>
    </row>
    <row r="192" spans="1:2" ht="12.75">
      <c r="A192" s="1" t="s">
        <v>198</v>
      </c>
      <c r="B192" s="2">
        <v>372</v>
      </c>
    </row>
    <row r="193" spans="1:2" ht="12.75">
      <c r="A193" s="1" t="s">
        <v>129</v>
      </c>
      <c r="B193" s="2">
        <f>SUM(B194+B195+B196+B197)</f>
        <v>1065</v>
      </c>
    </row>
    <row r="194" spans="1:2" ht="12.75">
      <c r="A194" s="1" t="s">
        <v>38</v>
      </c>
      <c r="B194" s="2">
        <v>129</v>
      </c>
    </row>
    <row r="195" spans="1:2" ht="12.75">
      <c r="A195" s="1" t="s">
        <v>39</v>
      </c>
      <c r="B195" s="2">
        <v>251</v>
      </c>
    </row>
    <row r="196" spans="1:2" ht="12.75">
      <c r="A196" s="1" t="s">
        <v>26</v>
      </c>
      <c r="B196" s="2">
        <v>566</v>
      </c>
    </row>
    <row r="197" spans="1:2" ht="12.75">
      <c r="A197" s="1" t="s">
        <v>27</v>
      </c>
      <c r="B197" s="2">
        <v>119</v>
      </c>
    </row>
    <row r="198" spans="1:2" ht="12.75">
      <c r="A198" s="1" t="s">
        <v>130</v>
      </c>
      <c r="B198" s="2">
        <v>118</v>
      </c>
    </row>
    <row r="199" spans="1:2" ht="12.75">
      <c r="A199" s="1" t="s">
        <v>142</v>
      </c>
      <c r="B199" s="2">
        <v>63</v>
      </c>
    </row>
    <row r="200" spans="1:2" ht="12.75">
      <c r="A200" s="12" t="s">
        <v>132</v>
      </c>
      <c r="B200" s="14">
        <v>45</v>
      </c>
    </row>
    <row r="202" ht="12.75">
      <c r="A202" s="37" t="s">
        <v>440</v>
      </c>
    </row>
    <row r="203" ht="12.75">
      <c r="A203" s="37"/>
    </row>
    <row r="204" ht="12.75">
      <c r="A204" s="13" t="s">
        <v>161</v>
      </c>
    </row>
    <row r="208" ht="15.75">
      <c r="A208" s="9" t="s">
        <v>201</v>
      </c>
    </row>
    <row r="209" spans="1:2" ht="18">
      <c r="A209" s="10"/>
      <c r="B209" s="39" t="s">
        <v>439</v>
      </c>
    </row>
    <row r="211" spans="1:2" ht="11.25" customHeight="1">
      <c r="A211" s="1" t="s">
        <v>196</v>
      </c>
      <c r="B211" s="2">
        <v>3034</v>
      </c>
    </row>
    <row r="212" spans="1:2" ht="12.75">
      <c r="A212" s="1" t="s">
        <v>29</v>
      </c>
      <c r="B212" s="2"/>
    </row>
    <row r="213" spans="1:2" ht="12.75">
      <c r="A213" s="1" t="s">
        <v>31</v>
      </c>
      <c r="B213" s="2">
        <f>+B214+B215</f>
        <v>296</v>
      </c>
    </row>
    <row r="214" spans="1:2" ht="12.75">
      <c r="A214" s="1" t="s">
        <v>118</v>
      </c>
      <c r="B214" s="2">
        <v>239</v>
      </c>
    </row>
    <row r="215" spans="1:2" ht="12.75">
      <c r="A215" s="1" t="s">
        <v>119</v>
      </c>
      <c r="B215" s="2">
        <v>57</v>
      </c>
    </row>
    <row r="216" spans="1:2" ht="12.75">
      <c r="A216" s="1" t="s">
        <v>141</v>
      </c>
      <c r="B216" s="2">
        <f>+B217+B218</f>
        <v>328</v>
      </c>
    </row>
    <row r="217" spans="1:2" ht="12.75">
      <c r="A217" s="1" t="s">
        <v>118</v>
      </c>
      <c r="B217" s="2">
        <v>294</v>
      </c>
    </row>
    <row r="218" spans="1:2" ht="12.75">
      <c r="A218" s="1" t="s">
        <v>119</v>
      </c>
      <c r="B218" s="2">
        <v>34</v>
      </c>
    </row>
    <row r="219" spans="1:2" ht="12.75">
      <c r="A219" s="1" t="s">
        <v>129</v>
      </c>
      <c r="B219" s="2">
        <f>SUM(B220:B223)</f>
        <v>2792</v>
      </c>
    </row>
    <row r="220" spans="1:2" ht="12.75">
      <c r="A220" s="1" t="s">
        <v>38</v>
      </c>
      <c r="B220" s="2">
        <v>383</v>
      </c>
    </row>
    <row r="221" spans="1:2" ht="12.75">
      <c r="A221" s="1" t="s">
        <v>39</v>
      </c>
      <c r="B221" s="2">
        <v>509</v>
      </c>
    </row>
    <row r="222" spans="1:2" ht="12.75">
      <c r="A222" s="1" t="s">
        <v>26</v>
      </c>
      <c r="B222" s="2">
        <v>1444</v>
      </c>
    </row>
    <row r="223" spans="1:2" ht="12.75">
      <c r="A223" s="1" t="s">
        <v>27</v>
      </c>
      <c r="B223" s="2">
        <v>456</v>
      </c>
    </row>
    <row r="224" spans="1:2" ht="12.75">
      <c r="A224" s="1" t="s">
        <v>130</v>
      </c>
      <c r="B224" s="2">
        <v>698</v>
      </c>
    </row>
    <row r="225" spans="1:2" ht="12.75">
      <c r="A225" s="1" t="s">
        <v>142</v>
      </c>
      <c r="B225" s="2">
        <v>99</v>
      </c>
    </row>
    <row r="226" spans="1:2" ht="12.75">
      <c r="A226" s="12" t="s">
        <v>132</v>
      </c>
      <c r="B226" s="14">
        <v>69</v>
      </c>
    </row>
    <row r="228" ht="12.75">
      <c r="A228" s="37" t="s">
        <v>440</v>
      </c>
    </row>
    <row r="229" ht="12.75">
      <c r="A229" s="37"/>
    </row>
    <row r="230" ht="12.75">
      <c r="A230" s="13" t="s">
        <v>161</v>
      </c>
    </row>
    <row r="234" ht="15.75">
      <c r="A234" s="9" t="s">
        <v>287</v>
      </c>
    </row>
    <row r="235" spans="1:2" ht="18">
      <c r="A235" s="10"/>
      <c r="B235" s="39" t="s">
        <v>439</v>
      </c>
    </row>
    <row r="237" spans="1:2" ht="12.75">
      <c r="A237" s="30" t="s">
        <v>372</v>
      </c>
      <c r="B237" s="1">
        <v>244</v>
      </c>
    </row>
    <row r="238" ht="12.75">
      <c r="A238" s="30" t="s">
        <v>441</v>
      </c>
    </row>
    <row r="239" spans="1:2" ht="12.75">
      <c r="A239" s="31" t="s">
        <v>442</v>
      </c>
      <c r="B239" s="1">
        <f>SUM(B240:B241)</f>
        <v>337</v>
      </c>
    </row>
    <row r="240" spans="1:2" ht="12.75">
      <c r="A240" s="41" t="s">
        <v>306</v>
      </c>
      <c r="B240" s="1">
        <v>70</v>
      </c>
    </row>
    <row r="241" spans="1:2" ht="12.75">
      <c r="A241" s="41" t="s">
        <v>443</v>
      </c>
      <c r="B241" s="1">
        <v>267</v>
      </c>
    </row>
    <row r="242" spans="1:2" ht="12.75">
      <c r="A242" s="31" t="s">
        <v>444</v>
      </c>
      <c r="B242" s="1">
        <f>SUM(B243:B244)</f>
        <v>187</v>
      </c>
    </row>
    <row r="243" spans="1:2" ht="12.75">
      <c r="A243" s="41" t="s">
        <v>306</v>
      </c>
      <c r="B243" s="1">
        <v>103</v>
      </c>
    </row>
    <row r="244" spans="1:2" ht="12.75">
      <c r="A244" s="41" t="s">
        <v>443</v>
      </c>
      <c r="B244" s="1">
        <v>84</v>
      </c>
    </row>
    <row r="245" spans="1:2" ht="12.75">
      <c r="A245" s="31" t="s">
        <v>445</v>
      </c>
      <c r="B245" s="1">
        <f>SUM(B246:B247)</f>
        <v>189</v>
      </c>
    </row>
    <row r="246" spans="1:2" ht="12.75">
      <c r="A246" s="41" t="s">
        <v>306</v>
      </c>
      <c r="B246" s="1">
        <v>97</v>
      </c>
    </row>
    <row r="247" spans="1:2" ht="12.75">
      <c r="A247" s="41" t="s">
        <v>443</v>
      </c>
      <c r="B247" s="1">
        <v>92</v>
      </c>
    </row>
    <row r="248" spans="1:2" ht="12.75">
      <c r="A248" s="31" t="s">
        <v>446</v>
      </c>
      <c r="B248" s="1">
        <v>20</v>
      </c>
    </row>
    <row r="249" ht="12.75">
      <c r="A249" s="30" t="s">
        <v>447</v>
      </c>
    </row>
    <row r="250" spans="1:2" ht="12.75">
      <c r="A250" s="31" t="s">
        <v>82</v>
      </c>
      <c r="B250" s="1">
        <v>606</v>
      </c>
    </row>
    <row r="251" ht="12.75">
      <c r="A251" s="31" t="s">
        <v>37</v>
      </c>
    </row>
    <row r="252" spans="1:2" ht="12.75">
      <c r="A252" s="41" t="s">
        <v>347</v>
      </c>
      <c r="B252" s="1">
        <v>2</v>
      </c>
    </row>
    <row r="253" spans="1:2" ht="12.75">
      <c r="A253" s="41" t="s">
        <v>375</v>
      </c>
      <c r="B253" s="1">
        <v>30</v>
      </c>
    </row>
    <row r="254" spans="1:2" ht="12.75">
      <c r="A254" s="42" t="s">
        <v>376</v>
      </c>
      <c r="B254" s="5">
        <v>381</v>
      </c>
    </row>
    <row r="255" spans="1:2" ht="12.75">
      <c r="A255" s="42" t="s">
        <v>443</v>
      </c>
      <c r="B255" s="5">
        <v>457</v>
      </c>
    </row>
    <row r="256" spans="1:2" ht="12.75">
      <c r="A256" s="33" t="s">
        <v>378</v>
      </c>
      <c r="B256" s="12">
        <v>19</v>
      </c>
    </row>
    <row r="258" ht="12.75">
      <c r="A258" s="37" t="s">
        <v>440</v>
      </c>
    </row>
    <row r="259" ht="12.75">
      <c r="A259" s="37"/>
    </row>
    <row r="260" ht="12.75">
      <c r="A260" s="13" t="s">
        <v>161</v>
      </c>
    </row>
    <row r="264" ht="15.75">
      <c r="A264" s="9" t="s">
        <v>202</v>
      </c>
    </row>
    <row r="265" spans="1:2" ht="18">
      <c r="A265" s="10"/>
      <c r="B265" s="39" t="s">
        <v>439</v>
      </c>
    </row>
    <row r="267" ht="12.75">
      <c r="A267" s="1" t="s">
        <v>79</v>
      </c>
    </row>
    <row r="268" spans="1:2" ht="12.75">
      <c r="A268" s="1" t="s">
        <v>80</v>
      </c>
      <c r="B268" s="1">
        <f>+B269+B270</f>
        <v>732</v>
      </c>
    </row>
    <row r="269" spans="1:2" ht="12.75">
      <c r="A269" s="1" t="s">
        <v>54</v>
      </c>
      <c r="B269" s="1">
        <v>603</v>
      </c>
    </row>
    <row r="270" spans="1:2" ht="12.75">
      <c r="A270" s="1" t="s">
        <v>203</v>
      </c>
      <c r="B270" s="1">
        <v>129</v>
      </c>
    </row>
    <row r="271" spans="1:2" ht="12.75">
      <c r="A271" s="1" t="s">
        <v>246</v>
      </c>
      <c r="B271" s="1">
        <f>+B272+B273</f>
        <v>730</v>
      </c>
    </row>
    <row r="272" spans="1:2" ht="12.75">
      <c r="A272" s="1" t="s">
        <v>83</v>
      </c>
      <c r="B272" s="1">
        <v>728</v>
      </c>
    </row>
    <row r="273" spans="1:2" ht="12.75">
      <c r="A273" s="1" t="s">
        <v>84</v>
      </c>
      <c r="B273" s="1">
        <v>2</v>
      </c>
    </row>
    <row r="274" ht="12.75">
      <c r="A274" s="1" t="s">
        <v>37</v>
      </c>
    </row>
    <row r="275" spans="1:2" ht="12.75">
      <c r="A275" s="1" t="s">
        <v>204</v>
      </c>
      <c r="B275" s="1">
        <f>SUM(B276:B279)</f>
        <v>718</v>
      </c>
    </row>
    <row r="276" spans="1:2" ht="12.75">
      <c r="A276" s="1" t="s">
        <v>53</v>
      </c>
      <c r="B276" s="1">
        <v>3</v>
      </c>
    </row>
    <row r="277" spans="1:2" ht="12.75">
      <c r="A277" s="1" t="s">
        <v>205</v>
      </c>
      <c r="B277" s="1">
        <v>0</v>
      </c>
    </row>
    <row r="278" spans="1:2" ht="12.75">
      <c r="A278" s="1" t="s">
        <v>54</v>
      </c>
      <c r="B278" s="1">
        <v>615</v>
      </c>
    </row>
    <row r="279" spans="1:2" ht="12.75">
      <c r="A279" s="1" t="s">
        <v>206</v>
      </c>
      <c r="B279" s="1">
        <v>100</v>
      </c>
    </row>
    <row r="280" spans="1:2" ht="12.75">
      <c r="A280" s="1" t="s">
        <v>207</v>
      </c>
      <c r="B280" s="1">
        <f>+B281+B282</f>
        <v>96</v>
      </c>
    </row>
    <row r="281" spans="1:2" ht="12.75">
      <c r="A281" s="1" t="s">
        <v>54</v>
      </c>
      <c r="B281" s="1">
        <v>75</v>
      </c>
    </row>
    <row r="282" spans="1:2" ht="12.75">
      <c r="A282" s="1" t="s">
        <v>206</v>
      </c>
      <c r="B282" s="1">
        <v>21</v>
      </c>
    </row>
    <row r="283" spans="1:2" ht="12.75">
      <c r="A283" s="12" t="s">
        <v>78</v>
      </c>
      <c r="B283" s="12">
        <v>23</v>
      </c>
    </row>
    <row r="285" ht="12.75">
      <c r="A285" s="37" t="s">
        <v>440</v>
      </c>
    </row>
    <row r="286" spans="1:4" ht="12.75">
      <c r="A286" s="58"/>
      <c r="B286" s="2"/>
      <c r="C286" s="2"/>
      <c r="D286" s="2"/>
    </row>
    <row r="287" ht="12.75">
      <c r="A287" s="13" t="s">
        <v>161</v>
      </c>
    </row>
    <row r="291" ht="18.75">
      <c r="A291" s="9" t="s">
        <v>448</v>
      </c>
    </row>
    <row r="292" spans="1:4" ht="38.25">
      <c r="A292" s="10"/>
      <c r="B292" s="29" t="s">
        <v>14</v>
      </c>
      <c r="C292" s="29" t="s">
        <v>300</v>
      </c>
      <c r="D292" s="29" t="s">
        <v>301</v>
      </c>
    </row>
    <row r="293" spans="1:2" ht="18">
      <c r="A293" s="43"/>
      <c r="B293" s="44"/>
    </row>
    <row r="294" spans="1:4" ht="12.75">
      <c r="A294" s="1" t="s">
        <v>29</v>
      </c>
      <c r="B294" s="2">
        <f aca="true" t="shared" si="6" ref="B294:B307">SUM(C294:D294)</f>
        <v>3042</v>
      </c>
      <c r="C294" s="2">
        <f>+C295+C298</f>
        <v>3016</v>
      </c>
      <c r="D294" s="2">
        <f>+D295+D298</f>
        <v>26</v>
      </c>
    </row>
    <row r="295" spans="1:4" ht="12.75">
      <c r="A295" s="30" t="s">
        <v>288</v>
      </c>
      <c r="B295" s="2">
        <f t="shared" si="6"/>
        <v>904</v>
      </c>
      <c r="C295" s="2">
        <f>SUM(C296:C297)</f>
        <v>881</v>
      </c>
      <c r="D295" s="2">
        <f>SUM(D296:D297)</f>
        <v>23</v>
      </c>
    </row>
    <row r="296" spans="1:4" ht="12.75">
      <c r="A296" s="30" t="s">
        <v>295</v>
      </c>
      <c r="B296" s="2">
        <f t="shared" si="6"/>
        <v>337</v>
      </c>
      <c r="C296" s="2">
        <v>335</v>
      </c>
      <c r="D296" s="2">
        <v>2</v>
      </c>
    </row>
    <row r="297" spans="1:4" ht="12.75">
      <c r="A297" s="30" t="s">
        <v>296</v>
      </c>
      <c r="B297" s="2">
        <f t="shared" si="6"/>
        <v>567</v>
      </c>
      <c r="C297" s="21">
        <v>546</v>
      </c>
      <c r="D297" s="21">
        <v>21</v>
      </c>
    </row>
    <row r="298" spans="1:4" ht="12.75">
      <c r="A298" s="30" t="s">
        <v>289</v>
      </c>
      <c r="B298" s="2">
        <f t="shared" si="6"/>
        <v>2138</v>
      </c>
      <c r="C298" s="2">
        <f>SUM(C299:C300)</f>
        <v>2135</v>
      </c>
      <c r="D298" s="2">
        <f>SUM(D299:D300)</f>
        <v>3</v>
      </c>
    </row>
    <row r="299" spans="1:4" ht="12.75">
      <c r="A299" s="30" t="s">
        <v>295</v>
      </c>
      <c r="B299" s="2">
        <f t="shared" si="6"/>
        <v>187</v>
      </c>
      <c r="C299" s="2">
        <v>186</v>
      </c>
      <c r="D299" s="21">
        <v>1</v>
      </c>
    </row>
    <row r="300" spans="1:4" ht="12.75">
      <c r="A300" s="30" t="s">
        <v>296</v>
      </c>
      <c r="B300" s="2">
        <f t="shared" si="6"/>
        <v>1951</v>
      </c>
      <c r="C300" s="21">
        <v>1949</v>
      </c>
      <c r="D300" s="21">
        <v>2</v>
      </c>
    </row>
    <row r="301" spans="1:4" ht="12.75">
      <c r="A301" s="30" t="s">
        <v>297</v>
      </c>
      <c r="B301" s="2">
        <f t="shared" si="6"/>
        <v>6004</v>
      </c>
      <c r="C301" s="2">
        <v>5955</v>
      </c>
      <c r="D301" s="2">
        <v>49</v>
      </c>
    </row>
    <row r="302" spans="1:4" ht="12.75">
      <c r="A302" s="30" t="s">
        <v>298</v>
      </c>
      <c r="B302" s="2">
        <f t="shared" si="6"/>
        <v>845</v>
      </c>
      <c r="C302" s="2">
        <f>SUM(C303:C306)</f>
        <v>824</v>
      </c>
      <c r="D302" s="2">
        <f>SUM(D303:D306)</f>
        <v>21</v>
      </c>
    </row>
    <row r="303" spans="1:4" ht="12.75">
      <c r="A303" s="5" t="s">
        <v>38</v>
      </c>
      <c r="B303" s="7">
        <f t="shared" si="6"/>
        <v>647</v>
      </c>
      <c r="C303" s="22">
        <v>633</v>
      </c>
      <c r="D303" s="22">
        <v>14</v>
      </c>
    </row>
    <row r="304" spans="1:4" ht="12.75">
      <c r="A304" s="45" t="s">
        <v>39</v>
      </c>
      <c r="B304" s="7">
        <f t="shared" si="6"/>
        <v>162</v>
      </c>
      <c r="C304" s="22">
        <v>155</v>
      </c>
      <c r="D304" s="22">
        <v>7</v>
      </c>
    </row>
    <row r="305" spans="1:4" ht="12.75">
      <c r="A305" s="45" t="s">
        <v>26</v>
      </c>
      <c r="B305" s="7">
        <f t="shared" si="6"/>
        <v>36</v>
      </c>
      <c r="C305" s="7">
        <v>36</v>
      </c>
      <c r="D305" s="22" t="s">
        <v>293</v>
      </c>
    </row>
    <row r="306" spans="1:4" ht="12.75">
      <c r="A306" s="45" t="s">
        <v>27</v>
      </c>
      <c r="B306" s="7">
        <f t="shared" si="6"/>
        <v>0</v>
      </c>
      <c r="C306" s="22" t="s">
        <v>293</v>
      </c>
      <c r="D306" s="22" t="s">
        <v>293</v>
      </c>
    </row>
    <row r="307" spans="1:4" ht="12.75">
      <c r="A307" s="33" t="s">
        <v>130</v>
      </c>
      <c r="B307" s="14">
        <f t="shared" si="6"/>
        <v>295</v>
      </c>
      <c r="C307" s="14">
        <v>293</v>
      </c>
      <c r="D307" s="14">
        <v>2</v>
      </c>
    </row>
    <row r="308" ht="12.75">
      <c r="B308" s="2"/>
    </row>
    <row r="309" ht="12.75">
      <c r="A309" s="37" t="s">
        <v>440</v>
      </c>
    </row>
    <row r="310" ht="12.75">
      <c r="A310" s="37"/>
    </row>
    <row r="311" spans="1:2" ht="12.75">
      <c r="A311" s="13" t="s">
        <v>161</v>
      </c>
      <c r="B311" s="2"/>
    </row>
    <row r="315" ht="18.75">
      <c r="A315" s="9" t="s">
        <v>449</v>
      </c>
    </row>
    <row r="316" spans="1:5" ht="18">
      <c r="A316" s="10"/>
      <c r="B316" s="29" t="s">
        <v>14</v>
      </c>
      <c r="C316" s="29" t="s">
        <v>136</v>
      </c>
      <c r="D316" s="29" t="s">
        <v>303</v>
      </c>
      <c r="E316" s="29" t="s">
        <v>304</v>
      </c>
    </row>
    <row r="317" spans="1:2" ht="18">
      <c r="A317" s="43"/>
      <c r="B317" s="44"/>
    </row>
    <row r="318" spans="1:5" ht="12.75">
      <c r="A318" s="30" t="s">
        <v>305</v>
      </c>
      <c r="B318" s="2">
        <f aca="true" t="shared" si="7" ref="B318:B343">SUM(C318:E318)</f>
        <v>371</v>
      </c>
      <c r="C318" s="2">
        <f>SUM(C319:C320)</f>
        <v>147</v>
      </c>
      <c r="D318" s="2">
        <f>SUM(D319:D320)</f>
        <v>169</v>
      </c>
      <c r="E318" s="2">
        <f>SUM(E319:E320)</f>
        <v>55</v>
      </c>
    </row>
    <row r="319" spans="1:5" ht="12.75">
      <c r="A319" s="30" t="s">
        <v>43</v>
      </c>
      <c r="B319" s="2">
        <f t="shared" si="7"/>
        <v>150</v>
      </c>
      <c r="C319" s="2">
        <v>84</v>
      </c>
      <c r="D319" s="2">
        <v>66</v>
      </c>
      <c r="E319" s="23" t="s">
        <v>293</v>
      </c>
    </row>
    <row r="320" spans="1:5" ht="12.75">
      <c r="A320" s="30" t="s">
        <v>44</v>
      </c>
      <c r="B320" s="2">
        <f t="shared" si="7"/>
        <v>221</v>
      </c>
      <c r="C320" s="21">
        <v>63</v>
      </c>
      <c r="D320" s="21">
        <v>103</v>
      </c>
      <c r="E320" s="21">
        <v>55</v>
      </c>
    </row>
    <row r="321" spans="1:5" ht="12.75">
      <c r="A321" s="30" t="s">
        <v>306</v>
      </c>
      <c r="B321" s="2"/>
      <c r="C321" s="21"/>
      <c r="D321" s="21"/>
      <c r="E321" s="21"/>
    </row>
    <row r="322" spans="1:5" ht="12.75">
      <c r="A322" s="30" t="s">
        <v>307</v>
      </c>
      <c r="B322" s="2">
        <f t="shared" si="7"/>
        <v>233</v>
      </c>
      <c r="C322" s="2">
        <f>SUM(C323:C324)</f>
        <v>83</v>
      </c>
      <c r="D322" s="2">
        <f>SUM(D323:D324)</f>
        <v>120</v>
      </c>
      <c r="E322" s="2">
        <f>SUM(E323:E324)</f>
        <v>30</v>
      </c>
    </row>
    <row r="323" spans="1:5" ht="12.75">
      <c r="A323" s="30" t="s">
        <v>295</v>
      </c>
      <c r="B323" s="2">
        <f t="shared" si="7"/>
        <v>92</v>
      </c>
      <c r="C323" s="2">
        <v>43</v>
      </c>
      <c r="D323" s="2">
        <v>49</v>
      </c>
      <c r="E323" s="23" t="s">
        <v>293</v>
      </c>
    </row>
    <row r="324" spans="1:5" ht="12.75">
      <c r="A324" s="30" t="s">
        <v>296</v>
      </c>
      <c r="B324" s="2">
        <f t="shared" si="7"/>
        <v>141</v>
      </c>
      <c r="C324" s="2">
        <v>40</v>
      </c>
      <c r="D324" s="2">
        <v>71</v>
      </c>
      <c r="E324" s="2">
        <v>30</v>
      </c>
    </row>
    <row r="325" spans="1:5" ht="12.75">
      <c r="A325" s="30" t="s">
        <v>308</v>
      </c>
      <c r="B325" s="2">
        <f>SUM(C325:E325)</f>
        <v>159</v>
      </c>
      <c r="C325" s="2">
        <f>SUM(C326:C327)</f>
        <v>60</v>
      </c>
      <c r="D325" s="2">
        <f>SUM(D326:D327)</f>
        <v>77</v>
      </c>
      <c r="E325" s="2">
        <f>SUM(E326:E327)</f>
        <v>22</v>
      </c>
    </row>
    <row r="326" spans="1:5" ht="12.75">
      <c r="A326" s="30" t="s">
        <v>295</v>
      </c>
      <c r="B326" s="2">
        <f t="shared" si="7"/>
        <v>57</v>
      </c>
      <c r="C326" s="2">
        <v>26</v>
      </c>
      <c r="D326" s="2">
        <v>31</v>
      </c>
      <c r="E326" s="23" t="s">
        <v>293</v>
      </c>
    </row>
    <row r="327" spans="1:5" ht="12.75">
      <c r="A327" s="30" t="s">
        <v>296</v>
      </c>
      <c r="B327" s="2">
        <f t="shared" si="7"/>
        <v>102</v>
      </c>
      <c r="C327" s="2">
        <v>34</v>
      </c>
      <c r="D327" s="21">
        <v>46</v>
      </c>
      <c r="E327" s="21">
        <v>22</v>
      </c>
    </row>
    <row r="328" spans="1:5" ht="12.75">
      <c r="A328" s="30" t="s">
        <v>309</v>
      </c>
      <c r="B328" s="2">
        <f t="shared" si="7"/>
        <v>39</v>
      </c>
      <c r="C328" s="2">
        <f>SUM(C329:C330)</f>
        <v>18</v>
      </c>
      <c r="D328" s="2">
        <f>SUM(D329:D330)</f>
        <v>16</v>
      </c>
      <c r="E328" s="2">
        <f>SUM(E329:E330)</f>
        <v>5</v>
      </c>
    </row>
    <row r="329" spans="1:5" ht="12.75">
      <c r="A329" s="30" t="s">
        <v>295</v>
      </c>
      <c r="B329" s="2">
        <f t="shared" si="7"/>
        <v>19</v>
      </c>
      <c r="C329" s="2">
        <v>10</v>
      </c>
      <c r="D329" s="2">
        <v>9</v>
      </c>
      <c r="E329" s="23" t="s">
        <v>293</v>
      </c>
    </row>
    <row r="330" spans="1:5" ht="12.75">
      <c r="A330" s="30" t="s">
        <v>296</v>
      </c>
      <c r="B330" s="2">
        <f t="shared" si="7"/>
        <v>20</v>
      </c>
      <c r="C330" s="2">
        <v>8</v>
      </c>
      <c r="D330" s="2">
        <v>7</v>
      </c>
      <c r="E330" s="2">
        <v>5</v>
      </c>
    </row>
    <row r="331" spans="1:5" ht="12.75">
      <c r="A331" s="30" t="s">
        <v>310</v>
      </c>
      <c r="B331" s="2"/>
      <c r="C331" s="21"/>
      <c r="D331" s="21"/>
      <c r="E331" s="21"/>
    </row>
    <row r="332" spans="1:5" ht="12.75">
      <c r="A332" s="30" t="s">
        <v>311</v>
      </c>
      <c r="B332" s="2">
        <f t="shared" si="7"/>
        <v>39</v>
      </c>
      <c r="C332" s="2">
        <f>SUM(C333:C334)</f>
        <v>18</v>
      </c>
      <c r="D332" s="2">
        <f>SUM(D333:D334)</f>
        <v>16</v>
      </c>
      <c r="E332" s="2">
        <f>SUM(E333:E334)</f>
        <v>5</v>
      </c>
    </row>
    <row r="333" spans="1:5" ht="12.75">
      <c r="A333" s="30" t="s">
        <v>295</v>
      </c>
      <c r="B333" s="2">
        <f t="shared" si="7"/>
        <v>19</v>
      </c>
      <c r="C333" s="22">
        <v>10</v>
      </c>
      <c r="D333" s="22">
        <v>9</v>
      </c>
      <c r="E333" s="23" t="s">
        <v>293</v>
      </c>
    </row>
    <row r="334" spans="1:5" ht="12.75">
      <c r="A334" s="30" t="s">
        <v>296</v>
      </c>
      <c r="B334" s="2">
        <f t="shared" si="7"/>
        <v>20</v>
      </c>
      <c r="C334" s="22">
        <v>8</v>
      </c>
      <c r="D334" s="22">
        <v>7</v>
      </c>
      <c r="E334" s="22">
        <v>5</v>
      </c>
    </row>
    <row r="335" spans="1:5" ht="12.75">
      <c r="A335" s="30" t="s">
        <v>312</v>
      </c>
      <c r="B335" s="2">
        <f>SUM(C335:E335)</f>
        <v>45</v>
      </c>
      <c r="C335" s="2">
        <f>SUM(C336:C337)</f>
        <v>15</v>
      </c>
      <c r="D335" s="2">
        <f>SUM(D336:D337)</f>
        <v>23</v>
      </c>
      <c r="E335" s="2">
        <f>SUM(E336:E337)</f>
        <v>7</v>
      </c>
    </row>
    <row r="336" spans="1:5" ht="12.75">
      <c r="A336" s="30" t="s">
        <v>295</v>
      </c>
      <c r="B336" s="2">
        <f t="shared" si="7"/>
        <v>23</v>
      </c>
      <c r="C336" s="22">
        <v>10</v>
      </c>
      <c r="D336" s="22">
        <v>13</v>
      </c>
      <c r="E336" s="23" t="s">
        <v>293</v>
      </c>
    </row>
    <row r="337" spans="1:5" ht="12.75">
      <c r="A337" s="30" t="s">
        <v>296</v>
      </c>
      <c r="B337" s="2">
        <f t="shared" si="7"/>
        <v>22</v>
      </c>
      <c r="C337" s="22">
        <v>5</v>
      </c>
      <c r="D337" s="22">
        <v>10</v>
      </c>
      <c r="E337" s="22">
        <v>7</v>
      </c>
    </row>
    <row r="338" spans="1:5" ht="12.75">
      <c r="A338" s="30" t="s">
        <v>313</v>
      </c>
      <c r="B338" s="2">
        <f t="shared" si="7"/>
        <v>55</v>
      </c>
      <c r="C338" s="2">
        <f>SUM(C339:C340)</f>
        <v>18</v>
      </c>
      <c r="D338" s="2">
        <f>SUM(D339:D340)</f>
        <v>27</v>
      </c>
      <c r="E338" s="2">
        <f>SUM(E339:E340)</f>
        <v>10</v>
      </c>
    </row>
    <row r="339" spans="1:5" ht="12.75">
      <c r="A339" s="30" t="s">
        <v>295</v>
      </c>
      <c r="B339" s="2">
        <f t="shared" si="7"/>
        <v>23</v>
      </c>
      <c r="C339" s="22">
        <v>9</v>
      </c>
      <c r="D339" s="22">
        <v>14</v>
      </c>
      <c r="E339" s="23" t="s">
        <v>293</v>
      </c>
    </row>
    <row r="340" spans="1:5" ht="12.75">
      <c r="A340" s="45" t="s">
        <v>296</v>
      </c>
      <c r="B340" s="7">
        <f t="shared" si="7"/>
        <v>32</v>
      </c>
      <c r="C340" s="7">
        <v>9</v>
      </c>
      <c r="D340" s="7">
        <v>13</v>
      </c>
      <c r="E340" s="7">
        <v>10</v>
      </c>
    </row>
    <row r="341" spans="1:5" ht="12.75">
      <c r="A341" s="45" t="s">
        <v>314</v>
      </c>
      <c r="B341" s="7">
        <f t="shared" si="7"/>
        <v>48</v>
      </c>
      <c r="C341" s="7">
        <f>SUM(C342:C343)</f>
        <v>16</v>
      </c>
      <c r="D341" s="7">
        <f>SUM(D342:D343)</f>
        <v>24</v>
      </c>
      <c r="E341" s="7">
        <f>SUM(E342:E343)</f>
        <v>8</v>
      </c>
    </row>
    <row r="342" spans="1:5" ht="12.75">
      <c r="A342" s="45" t="s">
        <v>43</v>
      </c>
      <c r="B342" s="7">
        <f t="shared" si="7"/>
        <v>23</v>
      </c>
      <c r="C342" s="7">
        <v>9</v>
      </c>
      <c r="D342" s="7">
        <v>14</v>
      </c>
      <c r="E342" s="24" t="s">
        <v>293</v>
      </c>
    </row>
    <row r="343" spans="1:5" ht="12.75">
      <c r="A343" s="33" t="s">
        <v>44</v>
      </c>
      <c r="B343" s="14">
        <f t="shared" si="7"/>
        <v>25</v>
      </c>
      <c r="C343" s="26">
        <v>7</v>
      </c>
      <c r="D343" s="26">
        <v>10</v>
      </c>
      <c r="E343" s="26">
        <v>8</v>
      </c>
    </row>
    <row r="344" ht="12.75">
      <c r="B344" s="2"/>
    </row>
    <row r="345" ht="12.75">
      <c r="A345" s="37" t="s">
        <v>440</v>
      </c>
    </row>
    <row r="346" ht="12.75">
      <c r="A346" s="37"/>
    </row>
    <row r="347" spans="1:2" ht="12.75">
      <c r="A347" s="13" t="s">
        <v>161</v>
      </c>
      <c r="B347" s="2"/>
    </row>
    <row r="351" spans="1:2" ht="37.5" customHeight="1">
      <c r="A351" s="72" t="s">
        <v>646</v>
      </c>
      <c r="B351" s="57"/>
    </row>
    <row r="352" spans="1:5" ht="18">
      <c r="A352" s="71"/>
      <c r="B352" s="29" t="s">
        <v>14</v>
      </c>
      <c r="C352" s="29" t="s">
        <v>136</v>
      </c>
      <c r="D352" s="29" t="s">
        <v>303</v>
      </c>
      <c r="E352" s="29" t="s">
        <v>304</v>
      </c>
    </row>
    <row r="353" spans="1:2" ht="18">
      <c r="A353" s="43"/>
      <c r="B353" s="44"/>
    </row>
    <row r="354" spans="1:5" ht="12.75">
      <c r="A354" s="30" t="s">
        <v>228</v>
      </c>
      <c r="B354" s="2"/>
      <c r="C354" s="2"/>
      <c r="D354" s="2"/>
      <c r="E354" s="2"/>
    </row>
    <row r="355" spans="1:5" ht="12.75">
      <c r="A355" s="45" t="s">
        <v>229</v>
      </c>
      <c r="B355" s="2">
        <f>SUM(C355:E355)</f>
        <v>22</v>
      </c>
      <c r="C355" s="7">
        <v>6</v>
      </c>
      <c r="D355" s="7">
        <v>10</v>
      </c>
      <c r="E355" s="24">
        <v>6</v>
      </c>
    </row>
    <row r="356" spans="1:256" ht="12.75">
      <c r="A356" s="33" t="s">
        <v>14</v>
      </c>
      <c r="B356" s="14">
        <f>SUM(C356:E356)</f>
        <v>22</v>
      </c>
      <c r="C356" s="14">
        <f>SUM(C354:C355)</f>
        <v>6</v>
      </c>
      <c r="D356" s="14">
        <f>SUM(D354:D355)</f>
        <v>10</v>
      </c>
      <c r="E356" s="14">
        <f>SUM(E354:E355)</f>
        <v>6</v>
      </c>
      <c r="IV356" s="14"/>
    </row>
    <row r="358" ht="12.75">
      <c r="A358" s="37" t="s">
        <v>647</v>
      </c>
    </row>
    <row r="359" ht="12.75">
      <c r="A359" s="37"/>
    </row>
    <row r="360" ht="12.75">
      <c r="A360" s="13" t="s">
        <v>648</v>
      </c>
    </row>
    <row r="362" spans="3:4" ht="12.75">
      <c r="C362" s="1">
        <v>10</v>
      </c>
      <c r="D362" s="1">
        <v>10</v>
      </c>
    </row>
    <row r="364" ht="37.5" customHeight="1">
      <c r="A364" s="57" t="s">
        <v>635</v>
      </c>
    </row>
    <row r="365" spans="1:2" ht="18">
      <c r="A365" s="10"/>
      <c r="B365" s="11">
        <v>1915</v>
      </c>
    </row>
    <row r="367" spans="1:2" ht="12.75">
      <c r="A367" s="1" t="s">
        <v>407</v>
      </c>
      <c r="B367" s="2">
        <v>142500</v>
      </c>
    </row>
    <row r="368" spans="1:2" ht="12.75">
      <c r="A368" s="5" t="s">
        <v>636</v>
      </c>
      <c r="B368" s="22">
        <v>96000</v>
      </c>
    </row>
    <row r="369" spans="1:2" ht="12.75">
      <c r="A369" s="5" t="s">
        <v>637</v>
      </c>
      <c r="B369" s="7">
        <v>12000</v>
      </c>
    </row>
    <row r="370" spans="1:2" ht="12.75">
      <c r="A370" s="12" t="s">
        <v>14</v>
      </c>
      <c r="B370" s="14">
        <f>SUM(B367:B369)</f>
        <v>250500</v>
      </c>
    </row>
    <row r="372" ht="12.75">
      <c r="A372" s="13" t="s">
        <v>648</v>
      </c>
    </row>
    <row r="376" ht="15.75">
      <c r="A376" s="9" t="s">
        <v>324</v>
      </c>
    </row>
    <row r="377" spans="1:2" ht="18">
      <c r="A377" s="10"/>
      <c r="B377" s="39" t="s">
        <v>439</v>
      </c>
    </row>
    <row r="378" spans="1:2" ht="18">
      <c r="A378" s="43"/>
      <c r="B378" s="44"/>
    </row>
    <row r="379" spans="1:2" ht="12.75">
      <c r="A379" s="30" t="s">
        <v>310</v>
      </c>
      <c r="B379" s="2">
        <f>SUM(B380:B381)</f>
        <v>146</v>
      </c>
    </row>
    <row r="380" spans="1:2" ht="12.75">
      <c r="A380" s="31" t="s">
        <v>228</v>
      </c>
      <c r="B380" s="2">
        <v>134</v>
      </c>
    </row>
    <row r="381" spans="1:2" ht="12.75">
      <c r="A381" s="31" t="s">
        <v>229</v>
      </c>
      <c r="B381" s="2">
        <v>12</v>
      </c>
    </row>
    <row r="382" spans="1:2" ht="12.75">
      <c r="A382" s="30" t="s">
        <v>325</v>
      </c>
      <c r="B382" s="2">
        <v>397</v>
      </c>
    </row>
    <row r="383" spans="1:2" ht="12.75">
      <c r="A383" s="30" t="s">
        <v>326</v>
      </c>
      <c r="B383" s="2"/>
    </row>
    <row r="384" spans="1:2" ht="12.75">
      <c r="A384" s="31" t="s">
        <v>327</v>
      </c>
      <c r="B384" s="2">
        <v>2</v>
      </c>
    </row>
    <row r="385" spans="1:2" ht="12.75">
      <c r="A385" s="31" t="s">
        <v>328</v>
      </c>
      <c r="B385" s="2">
        <v>12</v>
      </c>
    </row>
    <row r="386" spans="1:2" ht="12.75">
      <c r="A386" s="31" t="s">
        <v>329</v>
      </c>
      <c r="B386" s="2">
        <v>33</v>
      </c>
    </row>
    <row r="387" spans="1:2" ht="12.75">
      <c r="A387" s="32" t="s">
        <v>330</v>
      </c>
      <c r="B387" s="22">
        <v>29</v>
      </c>
    </row>
    <row r="388" spans="1:2" ht="12.75">
      <c r="A388" s="32" t="s">
        <v>331</v>
      </c>
      <c r="B388" s="24" t="s">
        <v>293</v>
      </c>
    </row>
    <row r="389" spans="1:2" ht="12.75">
      <c r="A389" s="47" t="s">
        <v>45</v>
      </c>
      <c r="B389" s="14">
        <v>5</v>
      </c>
    </row>
    <row r="390" ht="12.75">
      <c r="B390" s="2"/>
    </row>
    <row r="391" ht="12.75">
      <c r="A391" s="37" t="s">
        <v>440</v>
      </c>
    </row>
    <row r="392" ht="12.75">
      <c r="A392" s="37"/>
    </row>
    <row r="393" spans="1:2" ht="12.75">
      <c r="A393" s="13" t="s">
        <v>161</v>
      </c>
      <c r="B393" s="2"/>
    </row>
    <row r="397" ht="18.75">
      <c r="A397" s="9" t="s">
        <v>450</v>
      </c>
    </row>
    <row r="398" spans="1:7" ht="39.75">
      <c r="A398" s="10"/>
      <c r="B398" s="39" t="s">
        <v>14</v>
      </c>
      <c r="C398" s="39" t="s">
        <v>452</v>
      </c>
      <c r="D398" s="39" t="s">
        <v>457</v>
      </c>
      <c r="E398" s="39" t="s">
        <v>458</v>
      </c>
      <c r="F398" s="29" t="s">
        <v>459</v>
      </c>
      <c r="G398" s="29" t="s">
        <v>460</v>
      </c>
    </row>
    <row r="399" spans="1:7" ht="18">
      <c r="A399" s="43"/>
      <c r="B399" s="44"/>
      <c r="C399" s="44"/>
      <c r="D399" s="44"/>
      <c r="E399" s="44"/>
      <c r="F399" s="44"/>
      <c r="G399" s="44"/>
    </row>
    <row r="400" spans="1:7" ht="12.75">
      <c r="A400" s="30" t="s">
        <v>334</v>
      </c>
      <c r="B400" s="2">
        <f aca="true" t="shared" si="8" ref="B400:B411">SUM(C400:G400)</f>
        <v>893</v>
      </c>
      <c r="C400" s="2">
        <v>124</v>
      </c>
      <c r="D400" s="2">
        <v>205</v>
      </c>
      <c r="E400" s="2">
        <v>11</v>
      </c>
      <c r="F400" s="2">
        <v>135</v>
      </c>
      <c r="G400" s="2">
        <v>418</v>
      </c>
    </row>
    <row r="401" spans="1:7" ht="12.75">
      <c r="A401" s="30" t="s">
        <v>345</v>
      </c>
      <c r="B401" s="2">
        <f t="shared" si="8"/>
        <v>639</v>
      </c>
      <c r="C401" s="2">
        <f>SUM(C402:C404)</f>
        <v>82</v>
      </c>
      <c r="D401" s="2">
        <f>SUM(D402:D404)</f>
        <v>138</v>
      </c>
      <c r="E401" s="2">
        <f>SUM(E402:E404)</f>
        <v>1</v>
      </c>
      <c r="F401" s="2">
        <f>SUM(F402:F404)</f>
        <v>94</v>
      </c>
      <c r="G401" s="2">
        <f>SUM(G402:G404)</f>
        <v>324</v>
      </c>
    </row>
    <row r="402" spans="1:7" ht="12.75">
      <c r="A402" s="31" t="s">
        <v>347</v>
      </c>
      <c r="B402" s="2">
        <f t="shared" si="8"/>
        <v>233</v>
      </c>
      <c r="C402" s="2">
        <v>34</v>
      </c>
      <c r="D402" s="2">
        <v>26</v>
      </c>
      <c r="E402" s="23" t="s">
        <v>293</v>
      </c>
      <c r="F402" s="2">
        <v>52</v>
      </c>
      <c r="G402" s="2">
        <v>121</v>
      </c>
    </row>
    <row r="403" spans="1:7" ht="12.75">
      <c r="A403" s="31" t="s">
        <v>346</v>
      </c>
      <c r="B403" s="2">
        <f t="shared" si="8"/>
        <v>159</v>
      </c>
      <c r="C403" s="2">
        <v>22</v>
      </c>
      <c r="D403" s="2">
        <v>35</v>
      </c>
      <c r="E403" s="23" t="s">
        <v>293</v>
      </c>
      <c r="F403" s="2">
        <v>19</v>
      </c>
      <c r="G403" s="2">
        <v>83</v>
      </c>
    </row>
    <row r="404" spans="1:7" ht="12.75">
      <c r="A404" s="31" t="s">
        <v>306</v>
      </c>
      <c r="B404" s="2">
        <f t="shared" si="8"/>
        <v>247</v>
      </c>
      <c r="C404" s="2">
        <v>26</v>
      </c>
      <c r="D404" s="2">
        <v>77</v>
      </c>
      <c r="E404" s="23">
        <v>1</v>
      </c>
      <c r="F404" s="2">
        <v>23</v>
      </c>
      <c r="G404" s="2">
        <v>120</v>
      </c>
    </row>
    <row r="405" spans="1:7" ht="12.75">
      <c r="A405" s="30" t="s">
        <v>348</v>
      </c>
      <c r="B405" s="2">
        <f t="shared" si="8"/>
        <v>254</v>
      </c>
      <c r="C405" s="2">
        <v>42</v>
      </c>
      <c r="D405" s="2">
        <v>67</v>
      </c>
      <c r="E405" s="2">
        <v>10</v>
      </c>
      <c r="F405" s="2">
        <v>41</v>
      </c>
      <c r="G405" s="2">
        <v>94</v>
      </c>
    </row>
    <row r="406" spans="1:7" ht="12.75">
      <c r="A406" s="30" t="s">
        <v>349</v>
      </c>
      <c r="B406" s="2">
        <f t="shared" si="8"/>
        <v>893</v>
      </c>
      <c r="C406" s="2">
        <f>SUM(C407:C408)</f>
        <v>124</v>
      </c>
      <c r="D406" s="2">
        <f>SUM(D407:D408)</f>
        <v>205</v>
      </c>
      <c r="E406" s="2">
        <f>SUM(E407:E408)</f>
        <v>11</v>
      </c>
      <c r="F406" s="2">
        <f>SUM(F407:F408)</f>
        <v>135</v>
      </c>
      <c r="G406" s="2">
        <f>SUM(G407:G408)</f>
        <v>418</v>
      </c>
    </row>
    <row r="407" spans="1:7" ht="12.75">
      <c r="A407" s="32" t="s">
        <v>350</v>
      </c>
      <c r="B407" s="7">
        <f t="shared" si="8"/>
        <v>639</v>
      </c>
      <c r="C407" s="7">
        <v>82</v>
      </c>
      <c r="D407" s="7">
        <v>138</v>
      </c>
      <c r="E407" s="7">
        <v>1</v>
      </c>
      <c r="F407" s="7">
        <v>94</v>
      </c>
      <c r="G407" s="7">
        <v>324</v>
      </c>
    </row>
    <row r="408" spans="1:7" ht="12.75">
      <c r="A408" s="32" t="s">
        <v>351</v>
      </c>
      <c r="B408" s="7">
        <f t="shared" si="8"/>
        <v>254</v>
      </c>
      <c r="C408" s="22">
        <v>42</v>
      </c>
      <c r="D408" s="22">
        <v>67</v>
      </c>
      <c r="E408" s="22">
        <v>10</v>
      </c>
      <c r="F408" s="22">
        <v>41</v>
      </c>
      <c r="G408" s="22">
        <v>94</v>
      </c>
    </row>
    <row r="409" spans="1:7" ht="12.75">
      <c r="A409" s="45" t="s">
        <v>352</v>
      </c>
      <c r="B409" s="7">
        <f t="shared" si="8"/>
        <v>72</v>
      </c>
      <c r="C409" s="7">
        <f>SUM(C410:C411)</f>
        <v>6</v>
      </c>
      <c r="D409" s="7">
        <f>SUM(D410:D411)</f>
        <v>14</v>
      </c>
      <c r="E409" s="7">
        <f>SUM(E410:E411)</f>
        <v>0</v>
      </c>
      <c r="F409" s="7">
        <f>SUM(F410:F411)</f>
        <v>16</v>
      </c>
      <c r="G409" s="7">
        <f>SUM(G410:G411)</f>
        <v>36</v>
      </c>
    </row>
    <row r="410" spans="1:7" ht="12.75">
      <c r="A410" s="32" t="s">
        <v>353</v>
      </c>
      <c r="B410" s="7">
        <f t="shared" si="8"/>
        <v>44</v>
      </c>
      <c r="C410" s="7">
        <v>4</v>
      </c>
      <c r="D410" s="7">
        <v>9</v>
      </c>
      <c r="E410" s="23" t="s">
        <v>293</v>
      </c>
      <c r="F410" s="7">
        <v>9</v>
      </c>
      <c r="G410" s="7">
        <v>22</v>
      </c>
    </row>
    <row r="411" spans="1:7" ht="12.75">
      <c r="A411" s="47" t="s">
        <v>354</v>
      </c>
      <c r="B411" s="14">
        <f t="shared" si="8"/>
        <v>28</v>
      </c>
      <c r="C411" s="26">
        <v>2</v>
      </c>
      <c r="D411" s="26">
        <v>5</v>
      </c>
      <c r="E411" s="25" t="s">
        <v>293</v>
      </c>
      <c r="F411" s="26">
        <v>7</v>
      </c>
      <c r="G411" s="26">
        <v>14</v>
      </c>
    </row>
    <row r="412" spans="2:7" ht="12.75">
      <c r="B412" s="2"/>
      <c r="C412" s="2"/>
      <c r="D412" s="2"/>
      <c r="E412" s="2"/>
      <c r="F412" s="2"/>
      <c r="G412" s="2"/>
    </row>
    <row r="413" ht="12.75">
      <c r="A413" s="37" t="s">
        <v>451</v>
      </c>
    </row>
    <row r="414" ht="12.75">
      <c r="A414" s="37" t="s">
        <v>453</v>
      </c>
    </row>
    <row r="415" ht="12.75">
      <c r="A415" s="37" t="s">
        <v>461</v>
      </c>
    </row>
    <row r="416" ht="12.75">
      <c r="A416" s="37" t="s">
        <v>454</v>
      </c>
    </row>
    <row r="417" ht="12.75">
      <c r="A417" s="37" t="s">
        <v>455</v>
      </c>
    </row>
    <row r="418" ht="12.75">
      <c r="A418" s="37" t="s">
        <v>456</v>
      </c>
    </row>
    <row r="419" ht="12.75">
      <c r="A419" s="37"/>
    </row>
    <row r="420" spans="1:7" ht="12.75">
      <c r="A420" s="13" t="s">
        <v>161</v>
      </c>
      <c r="B420" s="2"/>
      <c r="C420" s="2"/>
      <c r="D420" s="2"/>
      <c r="E420" s="2"/>
      <c r="F420" s="2"/>
      <c r="G420" s="2"/>
    </row>
    <row r="424" ht="15.75">
      <c r="A424" s="9" t="s">
        <v>355</v>
      </c>
    </row>
    <row r="425" spans="1:2" ht="18">
      <c r="A425" s="10"/>
      <c r="B425" s="39" t="s">
        <v>462</v>
      </c>
    </row>
    <row r="426" spans="1:2" ht="18">
      <c r="A426" s="43"/>
      <c r="B426" s="44"/>
    </row>
    <row r="427" spans="1:2" ht="12.75">
      <c r="A427" s="30" t="s">
        <v>29</v>
      </c>
      <c r="B427" s="2">
        <f>+B428+B431</f>
        <v>138</v>
      </c>
    </row>
    <row r="428" spans="1:2" ht="14.25">
      <c r="A428" s="31" t="s">
        <v>466</v>
      </c>
      <c r="B428" s="2">
        <f>SUM(B429:B430)</f>
        <v>108</v>
      </c>
    </row>
    <row r="429" spans="1:2" ht="12.75">
      <c r="A429" s="41" t="s">
        <v>228</v>
      </c>
      <c r="B429" s="2">
        <v>108</v>
      </c>
    </row>
    <row r="430" spans="1:2" ht="12.75">
      <c r="A430" s="41" t="s">
        <v>229</v>
      </c>
      <c r="B430" s="23" t="s">
        <v>293</v>
      </c>
    </row>
    <row r="431" spans="1:2" ht="12.75">
      <c r="A431" s="31" t="s">
        <v>358</v>
      </c>
      <c r="B431" s="2">
        <f>SUM(B432:B433)</f>
        <v>30</v>
      </c>
    </row>
    <row r="432" spans="1:2" ht="12.75">
      <c r="A432" s="41" t="s">
        <v>228</v>
      </c>
      <c r="B432" s="23">
        <v>30</v>
      </c>
    </row>
    <row r="433" spans="1:2" ht="12.75">
      <c r="A433" s="41" t="s">
        <v>229</v>
      </c>
      <c r="B433" s="23" t="s">
        <v>293</v>
      </c>
    </row>
    <row r="434" spans="1:2" ht="12.75">
      <c r="A434" s="30" t="s">
        <v>359</v>
      </c>
      <c r="B434" s="2">
        <v>158</v>
      </c>
    </row>
    <row r="435" spans="1:2" ht="14.25">
      <c r="A435" s="30" t="s">
        <v>463</v>
      </c>
      <c r="B435" s="24" t="s">
        <v>293</v>
      </c>
    </row>
    <row r="436" spans="1:2" ht="12.75">
      <c r="A436" s="31" t="s">
        <v>347</v>
      </c>
      <c r="B436" s="23" t="s">
        <v>293</v>
      </c>
    </row>
    <row r="437" spans="1:2" ht="12.75">
      <c r="A437" s="32" t="s">
        <v>346</v>
      </c>
      <c r="B437" s="24" t="s">
        <v>293</v>
      </c>
    </row>
    <row r="438" spans="1:2" ht="12.75">
      <c r="A438" s="32" t="s">
        <v>306</v>
      </c>
      <c r="B438" s="24" t="s">
        <v>293</v>
      </c>
    </row>
    <row r="439" spans="1:2" ht="12.75">
      <c r="A439" s="47" t="s">
        <v>362</v>
      </c>
      <c r="B439" s="25" t="s">
        <v>293</v>
      </c>
    </row>
    <row r="440" ht="12.75">
      <c r="B440" s="2"/>
    </row>
    <row r="441" ht="12.75">
      <c r="A441" s="37" t="s">
        <v>465</v>
      </c>
    </row>
    <row r="442" ht="12.75">
      <c r="A442" s="37" t="s">
        <v>438</v>
      </c>
    </row>
    <row r="443" ht="12.75">
      <c r="A443" s="37" t="s">
        <v>464</v>
      </c>
    </row>
    <row r="444" ht="12.75">
      <c r="A444" s="37"/>
    </row>
    <row r="445" spans="1:2" ht="12.75">
      <c r="A445" s="13" t="s">
        <v>161</v>
      </c>
      <c r="B445" s="2"/>
    </row>
    <row r="449" ht="15.75">
      <c r="A449" s="9" t="s">
        <v>363</v>
      </c>
    </row>
    <row r="450" spans="1:2" ht="18">
      <c r="A450" s="10"/>
      <c r="B450" s="39" t="s">
        <v>462</v>
      </c>
    </row>
    <row r="451" spans="1:2" ht="18">
      <c r="A451" s="43"/>
      <c r="B451" s="44"/>
    </row>
    <row r="452" spans="1:2" ht="12.75">
      <c r="A452" s="30" t="s">
        <v>29</v>
      </c>
      <c r="B452" s="2">
        <f>+B453</f>
        <v>635</v>
      </c>
    </row>
    <row r="453" spans="1:2" ht="12.75">
      <c r="A453" s="31" t="s">
        <v>357</v>
      </c>
      <c r="B453" s="2">
        <f>SUM(B454:B455)</f>
        <v>635</v>
      </c>
    </row>
    <row r="454" spans="1:2" ht="12.75">
      <c r="A454" s="41" t="s">
        <v>228</v>
      </c>
      <c r="B454" s="2">
        <v>342</v>
      </c>
    </row>
    <row r="455" spans="1:2" ht="12.75">
      <c r="A455" s="41" t="s">
        <v>229</v>
      </c>
      <c r="B455" s="2">
        <v>293</v>
      </c>
    </row>
    <row r="456" spans="1:2" ht="12.75">
      <c r="A456" s="31" t="s">
        <v>358</v>
      </c>
      <c r="B456" s="23" t="s">
        <v>293</v>
      </c>
    </row>
    <row r="457" spans="1:2" ht="12.75">
      <c r="A457" s="41" t="s">
        <v>228</v>
      </c>
      <c r="B457" s="23" t="s">
        <v>293</v>
      </c>
    </row>
    <row r="458" spans="1:2" ht="12.75">
      <c r="A458" s="41" t="s">
        <v>229</v>
      </c>
      <c r="B458" s="23" t="s">
        <v>293</v>
      </c>
    </row>
    <row r="459" spans="1:2" ht="12.75">
      <c r="A459" s="30" t="s">
        <v>359</v>
      </c>
      <c r="B459" s="2">
        <v>635</v>
      </c>
    </row>
    <row r="460" spans="1:2" ht="14.25">
      <c r="A460" s="30" t="s">
        <v>360</v>
      </c>
      <c r="B460" s="24" t="s">
        <v>293</v>
      </c>
    </row>
    <row r="461" spans="1:2" ht="12.75">
      <c r="A461" s="31" t="s">
        <v>347</v>
      </c>
      <c r="B461" s="23" t="s">
        <v>293</v>
      </c>
    </row>
    <row r="462" spans="1:2" ht="12.75">
      <c r="A462" s="32" t="s">
        <v>346</v>
      </c>
      <c r="B462" s="24" t="s">
        <v>293</v>
      </c>
    </row>
    <row r="463" spans="1:2" ht="12.75">
      <c r="A463" s="32" t="s">
        <v>306</v>
      </c>
      <c r="B463" s="24" t="s">
        <v>293</v>
      </c>
    </row>
    <row r="464" spans="1:2" ht="12.75">
      <c r="A464" s="32" t="s">
        <v>362</v>
      </c>
      <c r="B464" s="24" t="s">
        <v>293</v>
      </c>
    </row>
    <row r="465" spans="1:2" ht="12.75">
      <c r="A465" s="45" t="s">
        <v>130</v>
      </c>
      <c r="B465" s="24" t="s">
        <v>293</v>
      </c>
    </row>
    <row r="466" spans="1:2" ht="12.75">
      <c r="A466" s="33" t="s">
        <v>150</v>
      </c>
      <c r="B466" s="14">
        <v>15</v>
      </c>
    </row>
    <row r="467" ht="12.75">
      <c r="B467" s="2"/>
    </row>
    <row r="468" ht="12.75">
      <c r="A468" s="37" t="s">
        <v>451</v>
      </c>
    </row>
    <row r="469" ht="12.75">
      <c r="A469" s="37" t="s">
        <v>356</v>
      </c>
    </row>
    <row r="470" ht="12.75">
      <c r="A470" s="37"/>
    </row>
    <row r="471" spans="1:2" ht="12.75">
      <c r="A471" s="13" t="s">
        <v>161</v>
      </c>
      <c r="B471" s="2"/>
    </row>
    <row r="475" ht="34.5">
      <c r="A475" s="9" t="s">
        <v>469</v>
      </c>
    </row>
    <row r="476" spans="1:7" ht="78">
      <c r="A476" s="10"/>
      <c r="B476" s="29" t="s">
        <v>497</v>
      </c>
      <c r="C476" s="29" t="s">
        <v>499</v>
      </c>
      <c r="D476" s="29" t="s">
        <v>500</v>
      </c>
      <c r="E476" s="29" t="s">
        <v>501</v>
      </c>
      <c r="F476" s="29" t="s">
        <v>502</v>
      </c>
      <c r="G476" s="29" t="s">
        <v>503</v>
      </c>
    </row>
    <row r="478" spans="1:7" ht="12.75">
      <c r="A478" s="1" t="s">
        <v>116</v>
      </c>
      <c r="B478" s="2">
        <f>+B479+B482</f>
        <v>295</v>
      </c>
      <c r="C478" s="2">
        <f>+C479+C482</f>
        <v>102</v>
      </c>
      <c r="D478" s="2">
        <f>+D479</f>
        <v>43</v>
      </c>
      <c r="E478" s="2">
        <f>+E479+E482</f>
        <v>44</v>
      </c>
      <c r="F478" s="2">
        <f>+F479</f>
        <v>40</v>
      </c>
      <c r="G478" s="2">
        <f>+G482</f>
        <v>70</v>
      </c>
    </row>
    <row r="479" spans="1:7" ht="12.75">
      <c r="A479" s="1" t="s">
        <v>117</v>
      </c>
      <c r="B479" s="2">
        <f>SUM(B480:B481)</f>
        <v>89</v>
      </c>
      <c r="C479" s="2">
        <f>SUM(C480:C481)</f>
        <v>58</v>
      </c>
      <c r="D479" s="2">
        <f>SUM(D480:D481)</f>
        <v>43</v>
      </c>
      <c r="E479" s="2">
        <f>SUM(E480:E481)</f>
        <v>7</v>
      </c>
      <c r="F479" s="2">
        <f>SUM(F480:F481)</f>
        <v>40</v>
      </c>
      <c r="G479" s="22" t="s">
        <v>293</v>
      </c>
    </row>
    <row r="480" spans="1:7" ht="12.75">
      <c r="A480" s="1" t="s">
        <v>118</v>
      </c>
      <c r="B480" s="2">
        <v>59</v>
      </c>
      <c r="C480" s="1">
        <v>33</v>
      </c>
      <c r="D480" s="1">
        <v>25</v>
      </c>
      <c r="E480" s="22" t="s">
        <v>293</v>
      </c>
      <c r="F480" s="1">
        <v>40</v>
      </c>
      <c r="G480" s="22" t="s">
        <v>293</v>
      </c>
    </row>
    <row r="481" spans="1:7" ht="12.75">
      <c r="A481" s="1" t="s">
        <v>119</v>
      </c>
      <c r="B481" s="2">
        <v>30</v>
      </c>
      <c r="C481" s="1">
        <v>25</v>
      </c>
      <c r="D481" s="1">
        <v>18</v>
      </c>
      <c r="E481" s="1">
        <v>7</v>
      </c>
      <c r="F481" s="22" t="s">
        <v>293</v>
      </c>
      <c r="G481" s="22" t="s">
        <v>293</v>
      </c>
    </row>
    <row r="482" spans="1:7" ht="12.75">
      <c r="A482" s="1" t="s">
        <v>120</v>
      </c>
      <c r="B482" s="2">
        <f>SUM(B483:B484)</f>
        <v>206</v>
      </c>
      <c r="C482" s="2">
        <f>SUM(C483:C484)</f>
        <v>44</v>
      </c>
      <c r="D482" s="22" t="s">
        <v>293</v>
      </c>
      <c r="E482" s="2">
        <f>SUM(E483:E484)</f>
        <v>37</v>
      </c>
      <c r="F482" s="22" t="s">
        <v>293</v>
      </c>
      <c r="G482" s="2">
        <f>SUM(G483:G484)</f>
        <v>70</v>
      </c>
    </row>
    <row r="483" spans="1:7" ht="12.75">
      <c r="A483" s="1" t="s">
        <v>118</v>
      </c>
      <c r="B483" s="2">
        <v>138</v>
      </c>
      <c r="C483" s="1">
        <v>25</v>
      </c>
      <c r="D483" s="22" t="s">
        <v>293</v>
      </c>
      <c r="E483" s="1">
        <v>5</v>
      </c>
      <c r="F483" s="22" t="s">
        <v>293</v>
      </c>
      <c r="G483" s="1">
        <v>60</v>
      </c>
    </row>
    <row r="484" spans="1:7" ht="12.75">
      <c r="A484" s="1" t="s">
        <v>119</v>
      </c>
      <c r="B484" s="2">
        <v>68</v>
      </c>
      <c r="C484" s="1">
        <v>19</v>
      </c>
      <c r="D484" s="22" t="s">
        <v>293</v>
      </c>
      <c r="E484" s="1">
        <v>32</v>
      </c>
      <c r="F484" s="22" t="s">
        <v>293</v>
      </c>
      <c r="G484" s="1">
        <v>10</v>
      </c>
    </row>
    <row r="485" spans="1:7" ht="12.75">
      <c r="A485" s="30" t="s">
        <v>11</v>
      </c>
      <c r="B485" s="2">
        <f>+B486+B489</f>
        <v>20</v>
      </c>
      <c r="C485" s="2">
        <f>+C486+C489</f>
        <v>15</v>
      </c>
      <c r="D485" s="2">
        <f>+D486</f>
        <v>10</v>
      </c>
      <c r="E485" s="2">
        <f>+E486+E489</f>
        <v>4</v>
      </c>
      <c r="F485" s="2">
        <f>+F486</f>
        <v>4</v>
      </c>
      <c r="G485" s="2">
        <f>+G489</f>
        <v>6</v>
      </c>
    </row>
    <row r="486" spans="1:7" ht="12.75">
      <c r="A486" s="1" t="s">
        <v>122</v>
      </c>
      <c r="B486" s="2">
        <f>SUM(B487:B488)</f>
        <v>7</v>
      </c>
      <c r="C486" s="2">
        <f>SUM(C487:C488)</f>
        <v>7</v>
      </c>
      <c r="D486" s="2">
        <f>SUM(D487:D488)</f>
        <v>10</v>
      </c>
      <c r="E486" s="2">
        <f>SUM(E487:E488)</f>
        <v>1</v>
      </c>
      <c r="F486" s="2">
        <f>SUM(F487:F488)</f>
        <v>4</v>
      </c>
      <c r="G486" s="22" t="s">
        <v>293</v>
      </c>
    </row>
    <row r="487" spans="1:7" ht="12.75">
      <c r="A487" s="1" t="s">
        <v>118</v>
      </c>
      <c r="B487" s="2">
        <v>5</v>
      </c>
      <c r="C487" s="1">
        <v>5</v>
      </c>
      <c r="D487" s="1">
        <v>9</v>
      </c>
      <c r="E487" s="22" t="s">
        <v>293</v>
      </c>
      <c r="F487" s="1">
        <v>4</v>
      </c>
      <c r="G487" s="22" t="s">
        <v>293</v>
      </c>
    </row>
    <row r="488" spans="1:7" ht="12.75">
      <c r="A488" s="1" t="s">
        <v>119</v>
      </c>
      <c r="B488" s="2">
        <v>2</v>
      </c>
      <c r="C488" s="1">
        <v>2</v>
      </c>
      <c r="D488" s="1">
        <v>1</v>
      </c>
      <c r="E488" s="1">
        <v>1</v>
      </c>
      <c r="F488" s="22" t="s">
        <v>293</v>
      </c>
      <c r="G488" s="22" t="s">
        <v>293</v>
      </c>
    </row>
    <row r="489" spans="1:7" ht="12.75">
      <c r="A489" s="1" t="s">
        <v>123</v>
      </c>
      <c r="B489" s="2">
        <f>SUM(B490:B491)</f>
        <v>13</v>
      </c>
      <c r="C489" s="2">
        <f>SUM(C490:C491)</f>
        <v>8</v>
      </c>
      <c r="D489" s="22" t="s">
        <v>293</v>
      </c>
      <c r="E489" s="2">
        <f>SUM(E490:E491)</f>
        <v>3</v>
      </c>
      <c r="F489" s="22" t="s">
        <v>293</v>
      </c>
      <c r="G489" s="2">
        <f>SUM(G490:G491)</f>
        <v>6</v>
      </c>
    </row>
    <row r="490" spans="1:7" ht="12.75">
      <c r="A490" s="1" t="s">
        <v>118</v>
      </c>
      <c r="B490" s="2">
        <v>7</v>
      </c>
      <c r="C490" s="1">
        <v>6</v>
      </c>
      <c r="D490" s="22" t="s">
        <v>293</v>
      </c>
      <c r="E490" s="22" t="s">
        <v>293</v>
      </c>
      <c r="F490" s="22" t="s">
        <v>293</v>
      </c>
      <c r="G490" s="1">
        <v>5</v>
      </c>
    </row>
    <row r="491" spans="1:7" ht="12.75">
      <c r="A491" s="1" t="s">
        <v>119</v>
      </c>
      <c r="B491" s="2">
        <v>6</v>
      </c>
      <c r="C491" s="5">
        <v>2</v>
      </c>
      <c r="D491" s="22" t="s">
        <v>293</v>
      </c>
      <c r="E491" s="1">
        <v>3</v>
      </c>
      <c r="F491" s="22" t="s">
        <v>293</v>
      </c>
      <c r="G491" s="5">
        <v>1</v>
      </c>
    </row>
    <row r="492" spans="1:7" ht="12.75">
      <c r="A492" s="30" t="s">
        <v>216</v>
      </c>
      <c r="B492" s="2">
        <f>+B493+B496</f>
        <v>9</v>
      </c>
      <c r="C492" s="22" t="s">
        <v>293</v>
      </c>
      <c r="D492" s="2">
        <f>+D493</f>
        <v>3</v>
      </c>
      <c r="E492" s="2">
        <f>+E493+E496</f>
        <v>4</v>
      </c>
      <c r="F492" s="2">
        <f>+F493</f>
        <v>1</v>
      </c>
      <c r="G492" s="22" t="s">
        <v>293</v>
      </c>
    </row>
    <row r="493" spans="1:7" ht="12.75">
      <c r="A493" s="1" t="s">
        <v>122</v>
      </c>
      <c r="B493" s="2">
        <f>SUM(B494:B495)</f>
        <v>8</v>
      </c>
      <c r="C493" s="22" t="s">
        <v>293</v>
      </c>
      <c r="D493" s="2">
        <f>SUM(D494:D495)</f>
        <v>3</v>
      </c>
      <c r="E493" s="2">
        <f>SUM(E494:E495)</f>
        <v>1</v>
      </c>
      <c r="F493" s="2">
        <f>SUM(F494:F495)</f>
        <v>1</v>
      </c>
      <c r="G493" s="22" t="s">
        <v>293</v>
      </c>
    </row>
    <row r="494" spans="1:7" ht="12.75">
      <c r="A494" s="1" t="s">
        <v>118</v>
      </c>
      <c r="B494" s="2">
        <v>6</v>
      </c>
      <c r="C494" s="22" t="s">
        <v>293</v>
      </c>
      <c r="D494" s="1">
        <v>2</v>
      </c>
      <c r="E494" s="22" t="s">
        <v>293</v>
      </c>
      <c r="F494" s="1">
        <v>1</v>
      </c>
      <c r="G494" s="22" t="s">
        <v>293</v>
      </c>
    </row>
    <row r="495" spans="1:7" ht="12.75">
      <c r="A495" s="1" t="s">
        <v>119</v>
      </c>
      <c r="B495" s="2">
        <v>2</v>
      </c>
      <c r="C495" s="22" t="s">
        <v>293</v>
      </c>
      <c r="D495" s="1">
        <v>1</v>
      </c>
      <c r="E495" s="1">
        <v>1</v>
      </c>
      <c r="F495" s="22" t="s">
        <v>293</v>
      </c>
      <c r="G495" s="22" t="s">
        <v>293</v>
      </c>
    </row>
    <row r="496" spans="1:7" ht="12.75">
      <c r="A496" s="1" t="s">
        <v>123</v>
      </c>
      <c r="B496" s="2">
        <f>SUM(B497:B498)</f>
        <v>1</v>
      </c>
      <c r="C496" s="22" t="s">
        <v>293</v>
      </c>
      <c r="D496" s="22" t="s">
        <v>293</v>
      </c>
      <c r="E496" s="2">
        <f>SUM(E497:E498)</f>
        <v>3</v>
      </c>
      <c r="F496" s="22" t="s">
        <v>293</v>
      </c>
      <c r="G496" s="22" t="s">
        <v>293</v>
      </c>
    </row>
    <row r="497" spans="1:7" ht="12.75">
      <c r="A497" s="1" t="s">
        <v>118</v>
      </c>
      <c r="B497" s="2">
        <v>1</v>
      </c>
      <c r="C497" s="22" t="s">
        <v>293</v>
      </c>
      <c r="D497" s="22" t="s">
        <v>293</v>
      </c>
      <c r="E497" s="22" t="s">
        <v>293</v>
      </c>
      <c r="F497" s="22" t="s">
        <v>293</v>
      </c>
      <c r="G497" s="22" t="s">
        <v>293</v>
      </c>
    </row>
    <row r="498" spans="1:7" ht="12.75">
      <c r="A498" s="1" t="s">
        <v>119</v>
      </c>
      <c r="B498" s="22" t="s">
        <v>293</v>
      </c>
      <c r="C498" s="22" t="s">
        <v>293</v>
      </c>
      <c r="D498" s="22" t="s">
        <v>293</v>
      </c>
      <c r="E498" s="1">
        <v>3</v>
      </c>
      <c r="F498" s="22" t="s">
        <v>293</v>
      </c>
      <c r="G498" s="22" t="s">
        <v>293</v>
      </c>
    </row>
    <row r="499" spans="1:7" ht="12.75">
      <c r="A499" s="45" t="s">
        <v>217</v>
      </c>
      <c r="B499" s="7"/>
      <c r="C499" s="7"/>
      <c r="D499" s="5"/>
      <c r="E499" s="5"/>
      <c r="F499" s="5"/>
      <c r="G499" s="5"/>
    </row>
    <row r="500" spans="1:7" ht="12.75">
      <c r="A500" s="31" t="s">
        <v>364</v>
      </c>
      <c r="B500" s="7">
        <v>66000</v>
      </c>
      <c r="C500" s="22" t="s">
        <v>293</v>
      </c>
      <c r="D500" s="22" t="s">
        <v>293</v>
      </c>
      <c r="E500" s="22" t="s">
        <v>293</v>
      </c>
      <c r="F500" s="7">
        <v>31695</v>
      </c>
      <c r="G500" s="22" t="s">
        <v>293</v>
      </c>
    </row>
    <row r="501" spans="1:7" ht="12.75">
      <c r="A501" s="31" t="s">
        <v>365</v>
      </c>
      <c r="B501" s="22" t="s">
        <v>293</v>
      </c>
      <c r="C501" s="22" t="s">
        <v>293</v>
      </c>
      <c r="D501" s="22" t="s">
        <v>293</v>
      </c>
      <c r="E501" s="22">
        <v>4200</v>
      </c>
      <c r="F501" s="22" t="s">
        <v>293</v>
      </c>
      <c r="G501" s="22" t="s">
        <v>293</v>
      </c>
    </row>
    <row r="502" spans="1:7" ht="12.75">
      <c r="A502" s="31" t="s">
        <v>470</v>
      </c>
      <c r="B502" s="22" t="s">
        <v>293</v>
      </c>
      <c r="C502" s="59">
        <v>21709.32</v>
      </c>
      <c r="D502" s="22" t="s">
        <v>293</v>
      </c>
      <c r="E502" s="22" t="s">
        <v>293</v>
      </c>
      <c r="F502" s="22" t="s">
        <v>293</v>
      </c>
      <c r="G502" s="7">
        <v>750</v>
      </c>
    </row>
    <row r="503" spans="1:7" ht="12.75">
      <c r="A503" s="45" t="s">
        <v>221</v>
      </c>
      <c r="B503" s="22" t="s">
        <v>293</v>
      </c>
      <c r="C503" s="22" t="s">
        <v>293</v>
      </c>
      <c r="D503" s="22" t="s">
        <v>293</v>
      </c>
      <c r="E503" s="22">
        <v>10800</v>
      </c>
      <c r="F503" s="22" t="s">
        <v>293</v>
      </c>
      <c r="G503" s="5">
        <v>2636</v>
      </c>
    </row>
    <row r="504" spans="1:7" ht="12.75">
      <c r="A504" s="33" t="s">
        <v>221</v>
      </c>
      <c r="B504" s="26" t="s">
        <v>293</v>
      </c>
      <c r="C504" s="26" t="s">
        <v>293</v>
      </c>
      <c r="D504" s="26" t="s">
        <v>293</v>
      </c>
      <c r="E504" s="26">
        <v>15000</v>
      </c>
      <c r="F504" s="26" t="s">
        <v>293</v>
      </c>
      <c r="G504" s="12">
        <v>548</v>
      </c>
    </row>
    <row r="506" ht="12.75">
      <c r="A506" s="37" t="s">
        <v>451</v>
      </c>
    </row>
    <row r="507" ht="12.75">
      <c r="A507" s="37" t="s">
        <v>498</v>
      </c>
    </row>
    <row r="508" ht="12.75">
      <c r="A508" s="37" t="s">
        <v>504</v>
      </c>
    </row>
    <row r="509" ht="12.75">
      <c r="A509" s="37" t="s">
        <v>505</v>
      </c>
    </row>
    <row r="510" ht="12.75">
      <c r="A510" s="37"/>
    </row>
    <row r="511" ht="12.75">
      <c r="A511" s="13" t="s">
        <v>161</v>
      </c>
    </row>
    <row r="515" spans="1:2" ht="15.75">
      <c r="A515" s="9" t="s">
        <v>222</v>
      </c>
      <c r="B515" s="2"/>
    </row>
    <row r="516" spans="1:2" ht="18">
      <c r="A516" s="10"/>
      <c r="B516" s="39" t="s">
        <v>439</v>
      </c>
    </row>
    <row r="517" ht="12.75">
      <c r="B517" s="2"/>
    </row>
    <row r="518" spans="1:2" ht="12.75">
      <c r="A518" s="30" t="s">
        <v>471</v>
      </c>
      <c r="B518" s="2">
        <v>4861</v>
      </c>
    </row>
    <row r="519" spans="1:2" ht="12.75">
      <c r="A519" s="30" t="s">
        <v>29</v>
      </c>
      <c r="B519" s="2"/>
    </row>
    <row r="520" spans="1:2" ht="12.75">
      <c r="A520" s="31" t="s">
        <v>14</v>
      </c>
      <c r="B520" s="2">
        <f>SUM(B523)+SUM(B526)</f>
        <v>4861</v>
      </c>
    </row>
    <row r="521" spans="1:2" ht="12.75">
      <c r="A521" s="41" t="s">
        <v>228</v>
      </c>
      <c r="B521" s="2">
        <f>SUM(B524)+SUM(B527)</f>
        <v>4853</v>
      </c>
    </row>
    <row r="522" spans="1:2" ht="12.75">
      <c r="A522" s="41" t="s">
        <v>229</v>
      </c>
      <c r="B522" s="2">
        <f>SUM(B525)+SUM(B528)</f>
        <v>8</v>
      </c>
    </row>
    <row r="523" spans="1:2" ht="12.75">
      <c r="A523" s="31" t="s">
        <v>357</v>
      </c>
      <c r="B523" s="2">
        <f>SUM(B524:B525)</f>
        <v>4861</v>
      </c>
    </row>
    <row r="524" spans="1:2" ht="12.75">
      <c r="A524" s="41" t="s">
        <v>228</v>
      </c>
      <c r="B524" s="2">
        <v>4853</v>
      </c>
    </row>
    <row r="525" spans="1:2" ht="12.75">
      <c r="A525" s="41" t="s">
        <v>229</v>
      </c>
      <c r="B525" s="2">
        <v>8</v>
      </c>
    </row>
    <row r="526" spans="1:2" ht="12.75">
      <c r="A526" s="31" t="s">
        <v>358</v>
      </c>
      <c r="B526" s="22" t="s">
        <v>293</v>
      </c>
    </row>
    <row r="527" spans="1:2" ht="12.75">
      <c r="A527" s="41" t="s">
        <v>228</v>
      </c>
      <c r="B527" s="22" t="s">
        <v>293</v>
      </c>
    </row>
    <row r="528" spans="1:2" ht="12.75">
      <c r="A528" s="41" t="s">
        <v>229</v>
      </c>
      <c r="B528" s="22" t="s">
        <v>293</v>
      </c>
    </row>
    <row r="529" spans="1:2" ht="12.75">
      <c r="A529" s="30" t="s">
        <v>472</v>
      </c>
      <c r="B529" s="22"/>
    </row>
    <row r="530" spans="1:2" ht="12.75">
      <c r="A530" s="31" t="s">
        <v>473</v>
      </c>
      <c r="B530" s="22" t="s">
        <v>293</v>
      </c>
    </row>
    <row r="531" spans="1:2" ht="12.75">
      <c r="A531" s="31" t="s">
        <v>474</v>
      </c>
      <c r="B531" s="22" t="s">
        <v>293</v>
      </c>
    </row>
    <row r="532" spans="1:2" ht="12.75">
      <c r="A532" s="1" t="s">
        <v>129</v>
      </c>
      <c r="B532" s="2">
        <f>+B533+B534+B535</f>
        <v>2257</v>
      </c>
    </row>
    <row r="533" spans="1:2" ht="12.75">
      <c r="A533" s="1" t="s">
        <v>38</v>
      </c>
      <c r="B533" s="2">
        <v>469</v>
      </c>
    </row>
    <row r="534" spans="1:2" ht="12.75">
      <c r="A534" s="1" t="s">
        <v>39</v>
      </c>
      <c r="B534" s="2">
        <v>533</v>
      </c>
    </row>
    <row r="535" spans="1:2" ht="12.75">
      <c r="A535" s="30" t="s">
        <v>26</v>
      </c>
      <c r="B535" s="2">
        <v>1255</v>
      </c>
    </row>
    <row r="536" spans="1:2" ht="12.75">
      <c r="A536" s="30" t="s">
        <v>27</v>
      </c>
      <c r="B536" s="22" t="s">
        <v>293</v>
      </c>
    </row>
    <row r="537" spans="1:2" ht="12.75">
      <c r="A537" s="5" t="s">
        <v>130</v>
      </c>
      <c r="B537" s="7">
        <v>2604</v>
      </c>
    </row>
    <row r="538" spans="1:2" ht="12.75">
      <c r="A538" s="45" t="s">
        <v>223</v>
      </c>
      <c r="B538" s="7">
        <v>281</v>
      </c>
    </row>
    <row r="539" spans="1:2" ht="12.75">
      <c r="A539" s="33" t="s">
        <v>227</v>
      </c>
      <c r="B539" s="26" t="s">
        <v>293</v>
      </c>
    </row>
    <row r="540" ht="12.75">
      <c r="B540" s="2"/>
    </row>
    <row r="541" ht="12.75">
      <c r="A541" s="37" t="s">
        <v>440</v>
      </c>
    </row>
    <row r="542" ht="12.75">
      <c r="A542" s="37"/>
    </row>
    <row r="543" spans="1:2" ht="12.75">
      <c r="A543" s="13" t="s">
        <v>161</v>
      </c>
      <c r="B543" s="2"/>
    </row>
    <row r="547" spans="1:2" ht="15.75">
      <c r="A547" s="9" t="s">
        <v>570</v>
      </c>
      <c r="B547" s="2"/>
    </row>
    <row r="548" spans="1:2" ht="18">
      <c r="A548" s="10"/>
      <c r="B548" s="39" t="s">
        <v>439</v>
      </c>
    </row>
    <row r="549" ht="12.75">
      <c r="B549" s="2"/>
    </row>
    <row r="550" spans="1:2" ht="12.75">
      <c r="A550" s="30" t="s">
        <v>471</v>
      </c>
      <c r="B550" s="2">
        <v>2526</v>
      </c>
    </row>
    <row r="551" spans="1:2" ht="12.75">
      <c r="A551" s="1" t="s">
        <v>29</v>
      </c>
      <c r="B551" s="2">
        <f>+B555+B558</f>
        <v>839</v>
      </c>
    </row>
    <row r="552" spans="1:2" ht="12.75">
      <c r="A552" s="31" t="s">
        <v>14</v>
      </c>
      <c r="B552" s="2">
        <f>SUM(B555)+SUM(B558)</f>
        <v>839</v>
      </c>
    </row>
    <row r="553" spans="1:2" ht="12.75">
      <c r="A553" s="41" t="s">
        <v>228</v>
      </c>
      <c r="B553" s="2">
        <f>SUM(B556)+SUM(B559)</f>
        <v>838</v>
      </c>
    </row>
    <row r="554" spans="1:2" ht="12.75">
      <c r="A554" s="41" t="s">
        <v>229</v>
      </c>
      <c r="B554" s="2">
        <f>SUM(B557)+SUM(B560)</f>
        <v>1</v>
      </c>
    </row>
    <row r="555" spans="1:2" ht="12.75">
      <c r="A555" s="1" t="s">
        <v>31</v>
      </c>
      <c r="B555" s="2">
        <f>SUM(B556:B557)</f>
        <v>553</v>
      </c>
    </row>
    <row r="556" spans="1:2" ht="12.75">
      <c r="A556" s="41" t="s">
        <v>228</v>
      </c>
      <c r="B556" s="2">
        <v>553</v>
      </c>
    </row>
    <row r="557" spans="1:2" ht="12.75">
      <c r="A557" s="41" t="s">
        <v>229</v>
      </c>
      <c r="B557" s="22" t="s">
        <v>293</v>
      </c>
    </row>
    <row r="558" spans="1:2" ht="12.75">
      <c r="A558" s="1" t="s">
        <v>141</v>
      </c>
      <c r="B558" s="2">
        <f>SUM(B559:B560)</f>
        <v>286</v>
      </c>
    </row>
    <row r="559" spans="1:2" ht="12.75">
      <c r="A559" s="41" t="s">
        <v>228</v>
      </c>
      <c r="B559" s="2">
        <v>285</v>
      </c>
    </row>
    <row r="560" spans="1:2" ht="12.75">
      <c r="A560" s="41" t="s">
        <v>229</v>
      </c>
      <c r="B560" s="2">
        <v>1</v>
      </c>
    </row>
    <row r="561" spans="1:2" ht="12.75">
      <c r="A561" s="30" t="s">
        <v>472</v>
      </c>
      <c r="B561" s="22"/>
    </row>
    <row r="562" spans="1:2" ht="12.75">
      <c r="A562" s="31" t="s">
        <v>473</v>
      </c>
      <c r="B562" s="22">
        <v>557</v>
      </c>
    </row>
    <row r="563" spans="1:2" ht="12.75">
      <c r="A563" s="31" t="s">
        <v>474</v>
      </c>
      <c r="B563" s="22">
        <v>83</v>
      </c>
    </row>
    <row r="564" ht="12.75">
      <c r="B564" s="2"/>
    </row>
    <row r="565" spans="1:2" ht="12.75">
      <c r="A565" s="1" t="s">
        <v>129</v>
      </c>
      <c r="B565" s="2">
        <f>+B566+B567+B568+B569</f>
        <v>1800</v>
      </c>
    </row>
    <row r="566" spans="1:2" ht="12.75">
      <c r="A566" s="1" t="s">
        <v>38</v>
      </c>
      <c r="B566" s="2">
        <v>73</v>
      </c>
    </row>
    <row r="567" spans="1:2" ht="12.75">
      <c r="A567" s="1" t="s">
        <v>39</v>
      </c>
      <c r="B567" s="2">
        <v>203</v>
      </c>
    </row>
    <row r="568" spans="1:2" ht="12.75">
      <c r="A568" s="1" t="s">
        <v>26</v>
      </c>
      <c r="B568" s="2">
        <v>1030</v>
      </c>
    </row>
    <row r="569" spans="1:2" ht="12.75">
      <c r="A569" s="1" t="s">
        <v>27</v>
      </c>
      <c r="B569" s="2">
        <v>494</v>
      </c>
    </row>
    <row r="570" spans="1:2" ht="12.75">
      <c r="A570" s="1" t="s">
        <v>130</v>
      </c>
      <c r="B570" s="2">
        <v>726</v>
      </c>
    </row>
    <row r="571" spans="1:2" ht="12.75">
      <c r="A571" s="30" t="s">
        <v>223</v>
      </c>
      <c r="B571" s="2">
        <v>45</v>
      </c>
    </row>
    <row r="572" spans="1:2" ht="12.75">
      <c r="A572" s="12" t="s">
        <v>150</v>
      </c>
      <c r="B572" s="14">
        <v>13</v>
      </c>
    </row>
    <row r="574" ht="12.75">
      <c r="A574" s="37" t="s">
        <v>440</v>
      </c>
    </row>
    <row r="575" ht="12.75">
      <c r="A575" s="37"/>
    </row>
    <row r="576" ht="12.75">
      <c r="A576" s="13" t="s">
        <v>161</v>
      </c>
    </row>
    <row r="580" ht="15.75">
      <c r="A580" s="9" t="s">
        <v>369</v>
      </c>
    </row>
    <row r="581" spans="1:2" ht="18">
      <c r="A581" s="10"/>
      <c r="B581" s="39" t="s">
        <v>439</v>
      </c>
    </row>
    <row r="582" spans="1:2" ht="18">
      <c r="A582" s="43"/>
      <c r="B582" s="44"/>
    </row>
    <row r="583" spans="1:2" ht="12.75">
      <c r="A583" s="30" t="s">
        <v>79</v>
      </c>
      <c r="B583" s="2"/>
    </row>
    <row r="584" spans="1:2" ht="12.75">
      <c r="A584" s="31" t="s">
        <v>372</v>
      </c>
      <c r="B584" s="2">
        <v>185</v>
      </c>
    </row>
    <row r="585" spans="1:2" ht="12.75">
      <c r="A585" s="31" t="s">
        <v>306</v>
      </c>
      <c r="B585" s="2">
        <v>58</v>
      </c>
    </row>
    <row r="586" spans="1:2" ht="12.75">
      <c r="A586" s="31" t="s">
        <v>373</v>
      </c>
      <c r="B586" s="2">
        <v>127</v>
      </c>
    </row>
    <row r="587" spans="1:2" ht="12.75">
      <c r="A587" s="30" t="s">
        <v>374</v>
      </c>
      <c r="B587" s="2">
        <v>259</v>
      </c>
    </row>
    <row r="588" spans="1:2" ht="12.75">
      <c r="A588" s="30" t="s">
        <v>37</v>
      </c>
      <c r="B588" s="2"/>
    </row>
    <row r="589" spans="1:2" ht="12.75">
      <c r="A589" s="31" t="s">
        <v>375</v>
      </c>
      <c r="B589" s="2">
        <v>11</v>
      </c>
    </row>
    <row r="590" spans="1:2" ht="12.75">
      <c r="A590" s="31" t="s">
        <v>376</v>
      </c>
      <c r="B590" s="2">
        <v>191</v>
      </c>
    </row>
    <row r="591" spans="1:2" ht="12.75">
      <c r="A591" s="32" t="s">
        <v>306</v>
      </c>
      <c r="B591" s="7">
        <v>237</v>
      </c>
    </row>
    <row r="592" spans="1:2" ht="12.75">
      <c r="A592" s="32" t="s">
        <v>377</v>
      </c>
      <c r="B592" s="24">
        <v>21</v>
      </c>
    </row>
    <row r="593" spans="1:2" ht="12.75">
      <c r="A593" s="33" t="s">
        <v>378</v>
      </c>
      <c r="B593" s="25">
        <v>35</v>
      </c>
    </row>
    <row r="594" ht="12.75">
      <c r="B594" s="2"/>
    </row>
    <row r="595" ht="12.75">
      <c r="A595" s="37" t="s">
        <v>440</v>
      </c>
    </row>
    <row r="596" ht="12.75">
      <c r="A596" s="37"/>
    </row>
    <row r="597" spans="1:2" ht="12.75">
      <c r="A597" s="13" t="s">
        <v>161</v>
      </c>
      <c r="B597" s="2"/>
    </row>
    <row r="601" ht="15.75">
      <c r="A601" s="9" t="s">
        <v>383</v>
      </c>
    </row>
    <row r="602" spans="1:2" ht="18">
      <c r="A602" s="10"/>
      <c r="B602" s="39" t="s">
        <v>439</v>
      </c>
    </row>
    <row r="603" spans="1:2" ht="18">
      <c r="A603" s="43"/>
      <c r="B603" s="44"/>
    </row>
    <row r="604" spans="1:2" ht="12.75">
      <c r="A604" s="30" t="s">
        <v>79</v>
      </c>
      <c r="B604" s="2"/>
    </row>
    <row r="605" spans="1:2" ht="12.75">
      <c r="A605" s="31" t="s">
        <v>372</v>
      </c>
      <c r="B605" s="2">
        <v>178</v>
      </c>
    </row>
    <row r="606" spans="1:2" ht="12.75">
      <c r="A606" s="31" t="s">
        <v>306</v>
      </c>
      <c r="B606" s="2">
        <v>21</v>
      </c>
    </row>
    <row r="607" spans="1:2" ht="12.75">
      <c r="A607" s="31" t="s">
        <v>373</v>
      </c>
      <c r="B607" s="2">
        <v>157</v>
      </c>
    </row>
    <row r="608" spans="1:2" ht="12.75">
      <c r="A608" s="30" t="s">
        <v>374</v>
      </c>
      <c r="B608" s="2">
        <v>79</v>
      </c>
    </row>
    <row r="609" spans="1:2" ht="12.75">
      <c r="A609" s="30" t="s">
        <v>37</v>
      </c>
      <c r="B609" s="2">
        <f>+B610+B613</f>
        <v>93</v>
      </c>
    </row>
    <row r="610" spans="1:2" ht="12.75">
      <c r="A610" s="31" t="s">
        <v>384</v>
      </c>
      <c r="B610" s="2">
        <f>SUM(B611:B612)</f>
        <v>78</v>
      </c>
    </row>
    <row r="611" spans="1:2" ht="12.75">
      <c r="A611" s="41" t="s">
        <v>306</v>
      </c>
      <c r="B611" s="2">
        <v>63</v>
      </c>
    </row>
    <row r="612" spans="1:2" ht="12.75">
      <c r="A612" s="41" t="s">
        <v>362</v>
      </c>
      <c r="B612" s="2">
        <v>15</v>
      </c>
    </row>
    <row r="613" spans="1:2" ht="12.75">
      <c r="A613" s="31" t="s">
        <v>385</v>
      </c>
      <c r="B613" s="2">
        <f>SUM(B614:B615)</f>
        <v>15</v>
      </c>
    </row>
    <row r="614" spans="1:2" ht="12.75">
      <c r="A614" s="41" t="s">
        <v>306</v>
      </c>
      <c r="B614" s="2">
        <v>10</v>
      </c>
    </row>
    <row r="615" spans="1:2" ht="12.75">
      <c r="A615" s="41" t="s">
        <v>362</v>
      </c>
      <c r="B615" s="2">
        <v>5</v>
      </c>
    </row>
    <row r="616" spans="1:2" ht="12.75">
      <c r="A616" s="30" t="s">
        <v>386</v>
      </c>
      <c r="B616" s="2">
        <f>SUM(B617:B619)</f>
        <v>73</v>
      </c>
    </row>
    <row r="617" spans="1:2" ht="12.75">
      <c r="A617" s="31" t="s">
        <v>347</v>
      </c>
      <c r="B617" s="24" t="s">
        <v>293</v>
      </c>
    </row>
    <row r="618" spans="1:2" ht="12.75">
      <c r="A618" s="31" t="s">
        <v>375</v>
      </c>
      <c r="B618" s="2">
        <v>2</v>
      </c>
    </row>
    <row r="619" spans="1:2" ht="12.75">
      <c r="A619" s="31" t="s">
        <v>376</v>
      </c>
      <c r="B619" s="7">
        <v>71</v>
      </c>
    </row>
    <row r="620" spans="1:2" ht="12.75">
      <c r="A620" s="33" t="s">
        <v>78</v>
      </c>
      <c r="B620" s="25">
        <v>19</v>
      </c>
    </row>
    <row r="621" ht="12.75">
      <c r="B621" s="2"/>
    </row>
    <row r="622" ht="12.75">
      <c r="A622" s="37" t="s">
        <v>440</v>
      </c>
    </row>
    <row r="623" ht="12.75">
      <c r="A623" s="37"/>
    </row>
    <row r="624" spans="1:2" ht="12.75">
      <c r="A624" s="13" t="s">
        <v>161</v>
      </c>
      <c r="B624" s="2"/>
    </row>
    <row r="628" ht="18.75">
      <c r="A628" s="9" t="s">
        <v>479</v>
      </c>
    </row>
    <row r="629" spans="1:3" ht="18">
      <c r="A629" s="10"/>
      <c r="B629" s="39" t="s">
        <v>480</v>
      </c>
      <c r="C629" s="39" t="s">
        <v>481</v>
      </c>
    </row>
    <row r="630" spans="1:3" ht="18">
      <c r="A630" s="43"/>
      <c r="B630" s="44"/>
      <c r="C630" s="44"/>
    </row>
    <row r="631" spans="1:3" ht="12.75">
      <c r="A631" s="30" t="s">
        <v>388</v>
      </c>
      <c r="B631" s="2"/>
      <c r="C631" s="2"/>
    </row>
    <row r="632" spans="1:3" ht="12.75">
      <c r="A632" s="31" t="s">
        <v>475</v>
      </c>
      <c r="B632" s="2"/>
      <c r="C632" s="2"/>
    </row>
    <row r="633" spans="1:3" ht="12.75">
      <c r="A633" s="41" t="s">
        <v>30</v>
      </c>
      <c r="B633" s="2">
        <v>30</v>
      </c>
      <c r="C633" s="2">
        <v>21</v>
      </c>
    </row>
    <row r="634" spans="1:3" ht="12.75">
      <c r="A634" s="41" t="s">
        <v>306</v>
      </c>
      <c r="B634" s="2">
        <v>9</v>
      </c>
      <c r="C634" s="2">
        <v>4</v>
      </c>
    </row>
    <row r="635" spans="1:3" ht="12.75">
      <c r="A635" s="41" t="s">
        <v>396</v>
      </c>
      <c r="B635" s="2">
        <v>21</v>
      </c>
      <c r="C635" s="2">
        <v>17</v>
      </c>
    </row>
    <row r="636" spans="1:3" ht="12.75">
      <c r="A636" s="31" t="s">
        <v>476</v>
      </c>
      <c r="B636" s="2"/>
      <c r="C636" s="2"/>
    </row>
    <row r="637" spans="1:3" ht="12.75">
      <c r="A637" s="41" t="s">
        <v>30</v>
      </c>
      <c r="B637" s="2">
        <v>22</v>
      </c>
      <c r="C637" s="2">
        <v>18</v>
      </c>
    </row>
    <row r="638" spans="1:3" ht="12.75">
      <c r="A638" s="41" t="s">
        <v>306</v>
      </c>
      <c r="B638" s="2">
        <v>4</v>
      </c>
      <c r="C638" s="2">
        <v>7</v>
      </c>
    </row>
    <row r="639" spans="1:3" ht="12.75">
      <c r="A639" s="42" t="s">
        <v>396</v>
      </c>
      <c r="B639" s="7">
        <v>18</v>
      </c>
      <c r="C639" s="7">
        <v>11</v>
      </c>
    </row>
    <row r="640" spans="1:3" ht="12.75">
      <c r="A640" s="31" t="s">
        <v>477</v>
      </c>
      <c r="B640" s="7"/>
      <c r="C640" s="7"/>
    </row>
    <row r="641" spans="1:3" ht="12.75">
      <c r="A641" s="41" t="s">
        <v>30</v>
      </c>
      <c r="B641" s="7">
        <v>30</v>
      </c>
      <c r="C641" s="7">
        <v>15</v>
      </c>
    </row>
    <row r="642" spans="1:3" ht="12.75">
      <c r="A642" s="42" t="s">
        <v>306</v>
      </c>
      <c r="B642" s="7">
        <v>15</v>
      </c>
      <c r="C642" s="7">
        <v>3</v>
      </c>
    </row>
    <row r="643" spans="1:3" ht="12.75">
      <c r="A643" s="42" t="s">
        <v>396</v>
      </c>
      <c r="B643" s="7">
        <v>15</v>
      </c>
      <c r="C643" s="7">
        <v>12</v>
      </c>
    </row>
    <row r="644" spans="1:3" ht="12.75">
      <c r="A644" s="31" t="s">
        <v>478</v>
      </c>
      <c r="B644" s="24"/>
      <c r="C644" s="24"/>
    </row>
    <row r="645" spans="1:3" ht="12.75">
      <c r="A645" s="41" t="s">
        <v>30</v>
      </c>
      <c r="B645" s="7">
        <v>17</v>
      </c>
      <c r="C645" s="7">
        <v>12</v>
      </c>
    </row>
    <row r="646" spans="1:3" ht="12.75">
      <c r="A646" s="42" t="s">
        <v>306</v>
      </c>
      <c r="B646" s="7">
        <v>5</v>
      </c>
      <c r="C646" s="7">
        <v>7</v>
      </c>
    </row>
    <row r="647" spans="1:3" ht="12.75">
      <c r="A647" s="42" t="s">
        <v>396</v>
      </c>
      <c r="B647" s="24">
        <v>12</v>
      </c>
      <c r="C647" s="24">
        <v>5</v>
      </c>
    </row>
    <row r="648" spans="1:3" ht="12.75">
      <c r="A648" s="30" t="s">
        <v>447</v>
      </c>
      <c r="B648" s="2"/>
      <c r="C648" s="2"/>
    </row>
    <row r="649" spans="1:3" ht="12.75">
      <c r="A649" s="31" t="s">
        <v>389</v>
      </c>
      <c r="B649" s="2"/>
      <c r="C649" s="2"/>
    </row>
    <row r="650" spans="1:3" ht="12.75">
      <c r="A650" s="41" t="s">
        <v>30</v>
      </c>
      <c r="B650" s="2">
        <v>9</v>
      </c>
      <c r="C650" s="24" t="s">
        <v>293</v>
      </c>
    </row>
    <row r="651" spans="1:3" ht="12.75">
      <c r="A651" s="41" t="s">
        <v>306</v>
      </c>
      <c r="B651" s="2">
        <v>8</v>
      </c>
      <c r="C651" s="2">
        <v>1</v>
      </c>
    </row>
    <row r="652" spans="1:3" ht="12.75">
      <c r="A652" s="41" t="s">
        <v>396</v>
      </c>
      <c r="B652" s="2">
        <v>1</v>
      </c>
      <c r="C652" s="24" t="s">
        <v>293</v>
      </c>
    </row>
    <row r="653" spans="1:3" ht="12.75">
      <c r="A653" s="31" t="s">
        <v>390</v>
      </c>
      <c r="B653" s="2"/>
      <c r="C653" s="2"/>
    </row>
    <row r="654" spans="1:3" ht="12.75">
      <c r="A654" s="41" t="s">
        <v>30</v>
      </c>
      <c r="B654" s="2">
        <v>10</v>
      </c>
      <c r="C654" s="24" t="s">
        <v>293</v>
      </c>
    </row>
    <row r="655" spans="1:3" ht="12.75">
      <c r="A655" s="41" t="s">
        <v>306</v>
      </c>
      <c r="B655" s="2">
        <v>10</v>
      </c>
      <c r="C655" s="24" t="s">
        <v>293</v>
      </c>
    </row>
    <row r="656" spans="1:3" ht="12.75">
      <c r="A656" s="42" t="s">
        <v>396</v>
      </c>
      <c r="B656" s="24" t="s">
        <v>293</v>
      </c>
      <c r="C656" s="24" t="s">
        <v>293</v>
      </c>
    </row>
    <row r="657" spans="1:3" ht="12.75">
      <c r="A657" s="31" t="s">
        <v>391</v>
      </c>
      <c r="B657" s="7"/>
      <c r="C657" s="7"/>
    </row>
    <row r="658" spans="1:3" ht="12.75">
      <c r="A658" s="41" t="s">
        <v>30</v>
      </c>
      <c r="B658" s="7">
        <v>7</v>
      </c>
      <c r="C658" s="24" t="s">
        <v>293</v>
      </c>
    </row>
    <row r="659" spans="1:3" ht="12.75">
      <c r="A659" s="42" t="s">
        <v>306</v>
      </c>
      <c r="B659" s="7">
        <v>1</v>
      </c>
      <c r="C659" s="7">
        <v>2</v>
      </c>
    </row>
    <row r="660" spans="1:3" ht="12.75">
      <c r="A660" s="42" t="s">
        <v>396</v>
      </c>
      <c r="B660" s="7">
        <v>6</v>
      </c>
      <c r="C660" s="7">
        <v>4</v>
      </c>
    </row>
    <row r="661" spans="1:3" ht="12.75">
      <c r="A661" s="31" t="s">
        <v>392</v>
      </c>
      <c r="B661" s="24"/>
      <c r="C661" s="24"/>
    </row>
    <row r="662" spans="1:3" ht="12.75">
      <c r="A662" s="41" t="s">
        <v>30</v>
      </c>
      <c r="B662" s="7">
        <v>15</v>
      </c>
      <c r="C662" s="24" t="s">
        <v>293</v>
      </c>
    </row>
    <row r="663" spans="1:3" ht="12.75">
      <c r="A663" s="42" t="s">
        <v>306</v>
      </c>
      <c r="B663" s="7">
        <v>9</v>
      </c>
      <c r="C663" s="7">
        <v>4</v>
      </c>
    </row>
    <row r="664" spans="1:3" ht="12.75">
      <c r="A664" s="42" t="s">
        <v>396</v>
      </c>
      <c r="B664" s="24">
        <v>6</v>
      </c>
      <c r="C664" s="24">
        <v>2</v>
      </c>
    </row>
    <row r="665" spans="1:3" ht="12.75">
      <c r="A665" s="31" t="s">
        <v>393</v>
      </c>
      <c r="B665" s="24"/>
      <c r="C665" s="24"/>
    </row>
    <row r="666" spans="1:3" ht="12.75">
      <c r="A666" s="41" t="s">
        <v>30</v>
      </c>
      <c r="B666" s="7">
        <v>8</v>
      </c>
      <c r="C666" s="24" t="s">
        <v>293</v>
      </c>
    </row>
    <row r="667" spans="1:3" ht="12.75">
      <c r="A667" s="42" t="s">
        <v>306</v>
      </c>
      <c r="B667" s="7">
        <v>6</v>
      </c>
      <c r="C667" s="7">
        <v>2</v>
      </c>
    </row>
    <row r="668" spans="1:3" ht="12.75">
      <c r="A668" s="42" t="s">
        <v>396</v>
      </c>
      <c r="B668" s="24">
        <v>2</v>
      </c>
      <c r="C668" s="24" t="s">
        <v>293</v>
      </c>
    </row>
    <row r="669" spans="1:3" ht="12.75">
      <c r="A669" s="33" t="s">
        <v>273</v>
      </c>
      <c r="B669" s="25">
        <v>51</v>
      </c>
      <c r="C669" s="25">
        <v>51</v>
      </c>
    </row>
    <row r="670" spans="2:3" ht="12.75">
      <c r="B670" s="2"/>
      <c r="C670" s="2"/>
    </row>
    <row r="671" ht="12.75">
      <c r="A671" s="37" t="s">
        <v>440</v>
      </c>
    </row>
    <row r="672" ht="12.75">
      <c r="A672" s="37"/>
    </row>
    <row r="673" spans="1:3" ht="12.75">
      <c r="A673" s="13" t="s">
        <v>161</v>
      </c>
      <c r="B673" s="2"/>
      <c r="C673" s="2"/>
    </row>
    <row r="677" ht="15.75">
      <c r="A677" s="9" t="s">
        <v>398</v>
      </c>
    </row>
    <row r="678" spans="1:2" ht="18">
      <c r="A678" s="10"/>
      <c r="B678" s="39" t="s">
        <v>439</v>
      </c>
    </row>
    <row r="679" spans="1:2" ht="18">
      <c r="A679" s="43"/>
      <c r="B679" s="44"/>
    </row>
    <row r="680" spans="1:2" ht="12.75">
      <c r="A680" s="30" t="s">
        <v>79</v>
      </c>
      <c r="B680" s="2"/>
    </row>
    <row r="681" spans="1:2" ht="12.75">
      <c r="A681" s="31" t="s">
        <v>397</v>
      </c>
      <c r="B681" s="2"/>
    </row>
    <row r="682" spans="1:2" ht="12.75">
      <c r="A682" s="41" t="s">
        <v>399</v>
      </c>
      <c r="B682" s="2">
        <v>305</v>
      </c>
    </row>
    <row r="683" spans="1:2" ht="12.75">
      <c r="A683" s="41" t="s">
        <v>402</v>
      </c>
      <c r="B683" s="2">
        <v>126</v>
      </c>
    </row>
    <row r="684" spans="1:2" ht="12.75">
      <c r="A684" s="41" t="s">
        <v>400</v>
      </c>
      <c r="B684" s="2">
        <v>179</v>
      </c>
    </row>
    <row r="685" spans="1:2" ht="12.75">
      <c r="A685" s="31" t="s">
        <v>374</v>
      </c>
      <c r="B685" s="2">
        <v>1109</v>
      </c>
    </row>
    <row r="686" spans="1:2" ht="12.75">
      <c r="A686" s="30" t="s">
        <v>403</v>
      </c>
      <c r="B686" s="2"/>
    </row>
    <row r="687" spans="1:2" ht="12.75">
      <c r="A687" s="31" t="s">
        <v>375</v>
      </c>
      <c r="B687" s="2">
        <v>3</v>
      </c>
    </row>
    <row r="688" spans="1:2" ht="12.75">
      <c r="A688" s="31" t="s">
        <v>376</v>
      </c>
      <c r="B688" s="2">
        <v>155</v>
      </c>
    </row>
    <row r="689" spans="1:2" ht="12.75">
      <c r="A689" s="31" t="s">
        <v>377</v>
      </c>
      <c r="B689" s="2">
        <v>33</v>
      </c>
    </row>
    <row r="690" spans="1:2" ht="12.75">
      <c r="A690" s="33" t="s">
        <v>378</v>
      </c>
      <c r="B690" s="14">
        <v>23</v>
      </c>
    </row>
    <row r="691" ht="12.75">
      <c r="B691" s="2"/>
    </row>
    <row r="692" ht="12.75">
      <c r="A692" s="37" t="s">
        <v>440</v>
      </c>
    </row>
    <row r="693" ht="12.75">
      <c r="A693" s="37"/>
    </row>
    <row r="694" spans="1:2" ht="12.75">
      <c r="A694" s="13" t="s">
        <v>161</v>
      </c>
      <c r="B694" s="2"/>
    </row>
    <row r="698" ht="15.75">
      <c r="A698" s="9" t="s">
        <v>404</v>
      </c>
    </row>
    <row r="699" spans="1:2" ht="18">
      <c r="A699" s="10"/>
      <c r="B699" s="39" t="s">
        <v>439</v>
      </c>
    </row>
    <row r="700" spans="1:2" ht="18">
      <c r="A700" s="43"/>
      <c r="B700" s="44"/>
    </row>
    <row r="701" spans="1:2" ht="12.75">
      <c r="A701" s="30" t="s">
        <v>79</v>
      </c>
      <c r="B701" s="2"/>
    </row>
    <row r="702" spans="1:2" ht="12.75">
      <c r="A702" s="31" t="s">
        <v>372</v>
      </c>
      <c r="B702" s="2">
        <v>228</v>
      </c>
    </row>
    <row r="703" spans="1:2" ht="12.75">
      <c r="A703" s="31" t="s">
        <v>306</v>
      </c>
      <c r="B703" s="2">
        <v>17</v>
      </c>
    </row>
    <row r="704" spans="1:2" ht="12.75">
      <c r="A704" s="31" t="s">
        <v>373</v>
      </c>
      <c r="B704" s="2">
        <v>211</v>
      </c>
    </row>
    <row r="705" spans="1:2" ht="12.75">
      <c r="A705" s="30" t="s">
        <v>374</v>
      </c>
      <c r="B705" s="2">
        <v>796</v>
      </c>
    </row>
    <row r="706" spans="1:2" ht="12.75">
      <c r="A706" s="30" t="s">
        <v>37</v>
      </c>
      <c r="B706" s="2">
        <f>SUM(B707:B708)</f>
        <v>796</v>
      </c>
    </row>
    <row r="707" spans="1:2" ht="12.75">
      <c r="A707" s="31" t="s">
        <v>306</v>
      </c>
      <c r="B707" s="2">
        <v>755</v>
      </c>
    </row>
    <row r="708" spans="1:2" ht="12.75">
      <c r="A708" s="31" t="s">
        <v>377</v>
      </c>
      <c r="B708" s="2">
        <v>41</v>
      </c>
    </row>
    <row r="709" spans="1:2" ht="12.75">
      <c r="A709" s="33" t="s">
        <v>378</v>
      </c>
      <c r="B709" s="14">
        <v>29</v>
      </c>
    </row>
    <row r="710" ht="12.75">
      <c r="B710" s="2"/>
    </row>
    <row r="711" ht="12.75">
      <c r="A711" s="37" t="s">
        <v>440</v>
      </c>
    </row>
    <row r="712" ht="12.75">
      <c r="A712" s="37"/>
    </row>
    <row r="713" spans="1:2" ht="12.75">
      <c r="A713" s="13" t="s">
        <v>161</v>
      </c>
      <c r="B713" s="2"/>
    </row>
    <row r="717" ht="15.75">
      <c r="A717" s="9" t="s">
        <v>410</v>
      </c>
    </row>
    <row r="718" spans="1:2" ht="18">
      <c r="A718" s="10"/>
      <c r="B718" s="39" t="s">
        <v>439</v>
      </c>
    </row>
    <row r="719" spans="1:2" ht="18">
      <c r="A719" s="43"/>
      <c r="B719" s="44"/>
    </row>
    <row r="720" spans="1:2" ht="12.75">
      <c r="A720" s="30" t="s">
        <v>411</v>
      </c>
      <c r="B720" s="2"/>
    </row>
    <row r="721" spans="1:2" ht="12.75">
      <c r="A721" s="31" t="s">
        <v>372</v>
      </c>
      <c r="B721" s="2">
        <v>1660</v>
      </c>
    </row>
    <row r="722" spans="1:2" ht="12.75">
      <c r="A722" s="31" t="s">
        <v>306</v>
      </c>
      <c r="B722" s="2">
        <v>401</v>
      </c>
    </row>
    <row r="723" spans="1:2" ht="12.75">
      <c r="A723" s="31" t="s">
        <v>412</v>
      </c>
      <c r="B723" s="2">
        <v>1344</v>
      </c>
    </row>
    <row r="724" spans="1:2" ht="12.75">
      <c r="A724" s="30" t="s">
        <v>413</v>
      </c>
      <c r="B724" s="2">
        <f>SUM(B725)+SUM(B728)</f>
        <v>222</v>
      </c>
    </row>
    <row r="725" spans="1:2" ht="12.75">
      <c r="A725" s="31" t="s">
        <v>34</v>
      </c>
      <c r="B725" s="23">
        <f>SUM(B726:B727)</f>
        <v>222</v>
      </c>
    </row>
    <row r="726" spans="1:2" ht="12.75">
      <c r="A726" s="41" t="s">
        <v>306</v>
      </c>
      <c r="B726" s="23">
        <v>210</v>
      </c>
    </row>
    <row r="727" spans="1:2" ht="12.75">
      <c r="A727" s="41" t="s">
        <v>412</v>
      </c>
      <c r="B727" s="23">
        <v>12</v>
      </c>
    </row>
    <row r="728" spans="1:2" ht="12.75">
      <c r="A728" s="31" t="s">
        <v>414</v>
      </c>
      <c r="B728" s="24" t="s">
        <v>293</v>
      </c>
    </row>
    <row r="729" spans="1:2" ht="12.75">
      <c r="A729" s="41" t="s">
        <v>306</v>
      </c>
      <c r="B729" s="24" t="s">
        <v>293</v>
      </c>
    </row>
    <row r="730" spans="1:2" ht="12.75">
      <c r="A730" s="41" t="s">
        <v>412</v>
      </c>
      <c r="B730" s="24" t="s">
        <v>293</v>
      </c>
    </row>
    <row r="731" spans="1:2" ht="12.75">
      <c r="A731" s="30" t="s">
        <v>415</v>
      </c>
      <c r="B731" s="2">
        <f>SUM(B732)+SUM(B735)</f>
        <v>30</v>
      </c>
    </row>
    <row r="732" spans="1:2" ht="12.75">
      <c r="A732" s="31" t="s">
        <v>34</v>
      </c>
      <c r="B732" s="2">
        <f>SUM(B733:B734)</f>
        <v>26</v>
      </c>
    </row>
    <row r="733" spans="1:2" ht="12.75">
      <c r="A733" s="41" t="s">
        <v>306</v>
      </c>
      <c r="B733" s="2">
        <v>23</v>
      </c>
    </row>
    <row r="734" spans="1:2" ht="12.75">
      <c r="A734" s="41" t="s">
        <v>412</v>
      </c>
      <c r="B734" s="2">
        <v>3</v>
      </c>
    </row>
    <row r="735" spans="1:2" ht="12.75">
      <c r="A735" s="31" t="s">
        <v>414</v>
      </c>
      <c r="B735" s="2">
        <f>SUM(B736:B737)</f>
        <v>4</v>
      </c>
    </row>
    <row r="736" spans="1:2" ht="12.75">
      <c r="A736" s="42" t="s">
        <v>306</v>
      </c>
      <c r="B736" s="24">
        <v>1</v>
      </c>
    </row>
    <row r="737" spans="1:2" ht="12.75">
      <c r="A737" s="50" t="s">
        <v>412</v>
      </c>
      <c r="B737" s="25">
        <v>3</v>
      </c>
    </row>
    <row r="738" ht="12.75">
      <c r="B738" s="2"/>
    </row>
    <row r="739" ht="12.75">
      <c r="A739" s="37" t="s">
        <v>440</v>
      </c>
    </row>
    <row r="740" ht="12.75">
      <c r="A740" s="37"/>
    </row>
    <row r="741" spans="1:2" ht="12.75">
      <c r="A741" s="13" t="s">
        <v>161</v>
      </c>
      <c r="B741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dcterms:created xsi:type="dcterms:W3CDTF">2012-02-08T11:44:38Z</dcterms:created>
  <dcterms:modified xsi:type="dcterms:W3CDTF">2013-07-23T10:09:50Z</dcterms:modified>
  <cp:category/>
  <cp:version/>
  <cp:contentType/>
  <cp:contentStatus/>
</cp:coreProperties>
</file>