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63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<sst xmlns="http://schemas.openxmlformats.org/spreadsheetml/2006/main" count="7162" uniqueCount="802">
  <si>
    <t>Educación</t>
  </si>
  <si>
    <t>Total</t>
  </si>
  <si>
    <t xml:space="preserve">    Graduadas</t>
  </si>
  <si>
    <t>San Isidro</t>
  </si>
  <si>
    <t>Cardenal Cisneros</t>
  </si>
  <si>
    <t>Exámenes de Ingreso</t>
  </si>
  <si>
    <t xml:space="preserve">    Total de inscripciones en las épocas ordinarias y extraordinarias</t>
  </si>
  <si>
    <t xml:space="preserve">    Total de aprobados</t>
  </si>
  <si>
    <t xml:space="preserve">    Total de alumnos que no han podido ingresar por suspensos y no presentados</t>
  </si>
  <si>
    <t>Colegios incorporados</t>
  </si>
  <si>
    <t>Inscripciones de matrículas a fin de curso</t>
  </si>
  <si>
    <t>Alumnos</t>
  </si>
  <si>
    <t xml:space="preserve">    Enseñanza oficial</t>
  </si>
  <si>
    <t xml:space="preserve">        Varones</t>
  </si>
  <si>
    <t xml:space="preserve">        Hembras</t>
  </si>
  <si>
    <t xml:space="preserve">    Enseñanza no oficial colegiada</t>
  </si>
  <si>
    <t xml:space="preserve">    Enseñanza no oficial libre</t>
  </si>
  <si>
    <t xml:space="preserve">    Totales</t>
  </si>
  <si>
    <t>Exámenes ordinarios y extraordinarios</t>
  </si>
  <si>
    <t xml:space="preserve">    Sobresalientes</t>
  </si>
  <si>
    <t xml:space="preserve">    Notables</t>
  </si>
  <si>
    <t xml:space="preserve">    Aprobados</t>
  </si>
  <si>
    <t xml:space="preserve">    Suspensos</t>
  </si>
  <si>
    <t>Inscripciones que han perdido curso</t>
  </si>
  <si>
    <t>Títulos expedidos</t>
  </si>
  <si>
    <t>Población de derecho</t>
  </si>
  <si>
    <t>Derecho</t>
  </si>
  <si>
    <t>Medicina</t>
  </si>
  <si>
    <t>Filosofía y Letras</t>
  </si>
  <si>
    <t>Ciencias</t>
  </si>
  <si>
    <t>Farmacia</t>
  </si>
  <si>
    <t>Practicantes</t>
  </si>
  <si>
    <t>Matronas</t>
  </si>
  <si>
    <t>Odontólogos</t>
  </si>
  <si>
    <t>Enfermeros</t>
  </si>
  <si>
    <t xml:space="preserve">    Enseñanza no oficial </t>
  </si>
  <si>
    <t>Grados conferidos</t>
  </si>
  <si>
    <t>Escuelas normales de Maestros</t>
  </si>
  <si>
    <t>Inscripciones de matrícula</t>
  </si>
  <si>
    <t xml:space="preserve">    Enseñanza libre</t>
  </si>
  <si>
    <t>Escuelas normales de Maestras</t>
  </si>
  <si>
    <t>Escuela de Veterinaria</t>
  </si>
  <si>
    <t>Escuela de Comercio</t>
  </si>
  <si>
    <t>Escuela superior de Arquitectura</t>
  </si>
  <si>
    <t>Exámenes de ingreso</t>
  </si>
  <si>
    <t xml:space="preserve">    Inscripciones formalizadas</t>
  </si>
  <si>
    <t xml:space="preserve">        Aprobados</t>
  </si>
  <si>
    <t xml:space="preserve">        Suspensos o no presentados</t>
  </si>
  <si>
    <t xml:space="preserve">Incripciones de matrícula  </t>
  </si>
  <si>
    <t xml:space="preserve">    Oficial</t>
  </si>
  <si>
    <t xml:space="preserve">    No oficial</t>
  </si>
  <si>
    <t>Exámenes</t>
  </si>
  <si>
    <t xml:space="preserve">    Ordinarios</t>
  </si>
  <si>
    <t xml:space="preserve">        Notables</t>
  </si>
  <si>
    <t xml:space="preserve">        Suspensos</t>
  </si>
  <si>
    <t xml:space="preserve">    Extraordinarios</t>
  </si>
  <si>
    <t>Alumnos que terminaron la carrera</t>
  </si>
  <si>
    <t>Escuela de Artes y Oficios con peritaje artístico-industrial</t>
  </si>
  <si>
    <t>Inscripciones de matrícula a fin de curso</t>
  </si>
  <si>
    <t>Alumnos de Enseñanza oficial</t>
  </si>
  <si>
    <t>Exámenes Ordinarios y Extraordinarios</t>
  </si>
  <si>
    <t xml:space="preserve">        Sobresalientes</t>
  </si>
  <si>
    <t>Total de premios</t>
  </si>
  <si>
    <t>Derechos Académicos</t>
  </si>
  <si>
    <t xml:space="preserve">    Abonados</t>
  </si>
  <si>
    <t xml:space="preserve">    No abonados</t>
  </si>
  <si>
    <t>Títulos obtenidos</t>
  </si>
  <si>
    <t>Estadística histórica madrileña en el siglo XX a través de</t>
  </si>
  <si>
    <t>los Anuarios del INE. 1921 - 1930</t>
  </si>
  <si>
    <t xml:space="preserve">    Maestros</t>
  </si>
  <si>
    <t xml:space="preserve">    Maestras</t>
  </si>
  <si>
    <t>Importe total de las gratificaciones (pesetas)</t>
  </si>
  <si>
    <t xml:space="preserve">    Sueldos </t>
  </si>
  <si>
    <t xml:space="preserve">    Adultos</t>
  </si>
  <si>
    <t>Escuelas vacantes</t>
  </si>
  <si>
    <t>Escuelas cerradas</t>
  </si>
  <si>
    <t>Total Nacionales</t>
  </si>
  <si>
    <t>Maestros por 10.000 habitantes</t>
  </si>
  <si>
    <t>Total Graduadas</t>
  </si>
  <si>
    <t>Total de Maestros</t>
  </si>
  <si>
    <t>Total Unitarias</t>
  </si>
  <si>
    <t>Total de Escuelas</t>
  </si>
  <si>
    <t>Total Mixtas</t>
  </si>
  <si>
    <t>Participación de Municipios y Estado en gastos por la  Primera Enseñanza</t>
  </si>
  <si>
    <t>Ingresos percibidos por el Tesoro directamente de los municipios</t>
  </si>
  <si>
    <t>Subvención o ayuda del Estado</t>
  </si>
  <si>
    <t>Tanto por ciento de los municipios</t>
  </si>
  <si>
    <t>Tanto por ciento del Tesoro</t>
  </si>
  <si>
    <t xml:space="preserve">    Los Municipios</t>
  </si>
  <si>
    <t xml:space="preserve">    El Estado</t>
  </si>
  <si>
    <t>Gastos por Escuelas-Maestros</t>
  </si>
  <si>
    <t xml:space="preserve">    Propietarios</t>
  </si>
  <si>
    <t xml:space="preserve">    Interinos</t>
  </si>
  <si>
    <t xml:space="preserve">    Sustitutos</t>
  </si>
  <si>
    <t>Terminaron el grado de Bachillerato</t>
  </si>
  <si>
    <t>Títulos Expedidos</t>
  </si>
  <si>
    <t>Terminaron la carrera</t>
  </si>
  <si>
    <t>Maestros</t>
  </si>
  <si>
    <t xml:space="preserve"> Maestras</t>
  </si>
  <si>
    <t xml:space="preserve">            Niñas</t>
  </si>
  <si>
    <t>Población matriculada</t>
  </si>
  <si>
    <t>Población escolar</t>
  </si>
  <si>
    <t>Matrícula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</si>
  <si>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</si>
  <si>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</si>
  <si>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</si>
  <si>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</si>
  <si>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</si>
  <si>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</si>
  <si>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</si>
  <si>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</si>
  <si>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</si>
  <si>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</si>
  <si>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Asistencia media total</t>
  </si>
  <si>
    <t>Buenavista</t>
  </si>
  <si>
    <t>Centro</t>
  </si>
  <si>
    <t>Congreso</t>
  </si>
  <si>
    <t>Chamberí</t>
  </si>
  <si>
    <t>Hospicio</t>
  </si>
  <si>
    <t>Hospital</t>
  </si>
  <si>
    <t>Inclusa</t>
  </si>
  <si>
    <t>Latina</t>
  </si>
  <si>
    <t>Palacio</t>
  </si>
  <si>
    <t>Universidad</t>
  </si>
  <si>
    <t>Escuelas Públicas</t>
  </si>
  <si>
    <t xml:space="preserve">    Nacionales</t>
  </si>
  <si>
    <t xml:space="preserve">        Niños</t>
  </si>
  <si>
    <t xml:space="preserve">        Niñas</t>
  </si>
  <si>
    <t xml:space="preserve">        Párvulos</t>
  </si>
  <si>
    <t xml:space="preserve">       Anormales</t>
  </si>
  <si>
    <t xml:space="preserve">    Municipales</t>
  </si>
  <si>
    <t>Escuelas Privadas</t>
  </si>
  <si>
    <t xml:space="preserve">    Servidas por religiosos</t>
  </si>
  <si>
    <t xml:space="preserve">    Servidas por particulares</t>
  </si>
  <si>
    <t>Totales</t>
  </si>
  <si>
    <t xml:space="preserve">    Niños</t>
  </si>
  <si>
    <t xml:space="preserve">    Niñas</t>
  </si>
  <si>
    <t xml:space="preserve">    Párvulos</t>
  </si>
  <si>
    <t xml:space="preserve">    Anormales</t>
  </si>
  <si>
    <t xml:space="preserve">        Maestros</t>
  </si>
  <si>
    <t xml:space="preserve">        Maestras</t>
  </si>
  <si>
    <t>Escuelas graduadas y unitarias en régimen graduado</t>
  </si>
  <si>
    <t xml:space="preserve">    Escuelas de</t>
  </si>
  <si>
    <t xml:space="preserve">    Total de</t>
  </si>
  <si>
    <t>Escuelas unitarias</t>
  </si>
  <si>
    <t>Asistencia media por distritos en todas sus Escuelas. 1924</t>
  </si>
  <si>
    <t>Asistencia media</t>
  </si>
  <si>
    <t xml:space="preserve">        Niños </t>
  </si>
  <si>
    <t xml:space="preserve">    Tanto por 100 de la asistencia</t>
  </si>
  <si>
    <t xml:space="preserve">        Con relación a la matrícula</t>
  </si>
  <si>
    <t xml:space="preserve">            Niños</t>
  </si>
  <si>
    <t xml:space="preserve">        Con relación a la población escolar</t>
  </si>
  <si>
    <t xml:space="preserve">    En las Escuelas Públicas</t>
  </si>
  <si>
    <t xml:space="preserve">        Nacionales</t>
  </si>
  <si>
    <t xml:space="preserve">            NIñas</t>
  </si>
  <si>
    <t xml:space="preserve">        Municipales</t>
  </si>
  <si>
    <t xml:space="preserve">    En las Escuelas Privadas</t>
  </si>
  <si>
    <t xml:space="preserve">        Servidas por religiosas</t>
  </si>
  <si>
    <t xml:space="preserve">        Servidas por particulares</t>
  </si>
  <si>
    <t>Clases nacionales de adultos. 1924</t>
  </si>
  <si>
    <t>Para adultos</t>
  </si>
  <si>
    <t xml:space="preserve">    Locales de escuelas unitarias</t>
  </si>
  <si>
    <t xml:space="preserve">    Número de clases</t>
  </si>
  <si>
    <t xml:space="preserve">    Locales de escuelas graduadas</t>
  </si>
  <si>
    <t xml:space="preserve">        Locales</t>
  </si>
  <si>
    <t xml:space="preserve">        Clases</t>
  </si>
  <si>
    <t>Para adultas</t>
  </si>
  <si>
    <t>Número de alumnos por 10.000 habitantes</t>
  </si>
  <si>
    <t xml:space="preserve">    Enseñanza no oficial</t>
  </si>
  <si>
    <t xml:space="preserve">        Buenos</t>
  </si>
  <si>
    <t>Fuente: Anuario Estadístico de España 1924-1925. Instituto Nacional de Estadística</t>
  </si>
  <si>
    <t>Maestras</t>
  </si>
  <si>
    <t>Total Escuelas</t>
  </si>
  <si>
    <t>Niños</t>
  </si>
  <si>
    <t>Niñas</t>
  </si>
  <si>
    <t xml:space="preserve">    Tanto por cien de maestros nacionales</t>
  </si>
  <si>
    <t xml:space="preserve">    Tanto por cien de maestros municipales</t>
  </si>
  <si>
    <t xml:space="preserve">    Tanto por cien de maestros de escuelas privadas</t>
  </si>
  <si>
    <t xml:space="preserve">    Tanto por cien que corresponden a Escuelas nacionales</t>
  </si>
  <si>
    <t xml:space="preserve">    Tanto por cien que corresponden a Escuelas municipales</t>
  </si>
  <si>
    <t xml:space="preserve">    Tanto por cien que corresponden a Escuelas privadas</t>
  </si>
  <si>
    <t>Gastos totales</t>
  </si>
  <si>
    <t xml:space="preserve">    Corresponden a las corporaciones populares</t>
  </si>
  <si>
    <t xml:space="preserve">    Ayuntamiento</t>
  </si>
  <si>
    <t xml:space="preserve">    Particulares</t>
  </si>
  <si>
    <t xml:space="preserve">    Estado</t>
  </si>
  <si>
    <t xml:space="preserve">    Iglesia</t>
  </si>
  <si>
    <t xml:space="preserve">    Desconocidos</t>
  </si>
  <si>
    <t>Profesores gimnasia</t>
  </si>
  <si>
    <t>Escuela Superior de Arquitectura</t>
  </si>
  <si>
    <t>Fuente: Anuario Estadístico de España 1927. Instituto Nacional de Estadística</t>
  </si>
  <si>
    <t>Dirigidas por maestros</t>
  </si>
  <si>
    <t>Dirigidas por maestras</t>
  </si>
  <si>
    <t>Número de escuelas por situación</t>
  </si>
  <si>
    <t>En el caso</t>
  </si>
  <si>
    <t>En otras entidades</t>
  </si>
  <si>
    <t>Número y clase de las escuelas</t>
  </si>
  <si>
    <t>Unitarias</t>
  </si>
  <si>
    <t>Graduadas</t>
  </si>
  <si>
    <t>Mixtas</t>
  </si>
  <si>
    <t>De párvulos</t>
  </si>
  <si>
    <t>Especial de adultos</t>
  </si>
  <si>
    <t>-</t>
  </si>
  <si>
    <t>Servidas por religiosos</t>
  </si>
  <si>
    <t>De Beneficencia</t>
  </si>
  <si>
    <t>De fundación o patronato asimiladas a las nacionales</t>
  </si>
  <si>
    <t>Número de las que están cerradas</t>
  </si>
  <si>
    <t>Fuente: Anuario Estadístico de España 1922-1923. Instituto Nacional de Estadística.</t>
  </si>
  <si>
    <r>
      <t xml:space="preserve">Instrucción primaria. Distribución de las Escuelas públicas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1921</t>
    </r>
  </si>
  <si>
    <t>(*) Escuelas públicas de Primera enseñanza cuyos Maestros perciben sus haberes en todo o en parte del Tesoro público o de instituciones de Beneficencia.</t>
  </si>
  <si>
    <r>
      <t>1922</t>
    </r>
    <r>
      <rPr>
        <vertAlign val="superscript"/>
        <sz val="10"/>
        <rFont val="Arial"/>
        <family val="2"/>
      </rPr>
      <t xml:space="preserve"> (*)</t>
    </r>
  </si>
  <si>
    <t>(*) Curso 1922-1923.</t>
  </si>
  <si>
    <t>Escuelas Unitarias que se crean</t>
  </si>
  <si>
    <t>Instrucción primaria. Escuelas vacantes y cerradas</t>
  </si>
  <si>
    <t>Instrucción primaria. Maestros en las Escuelas Graduadas</t>
  </si>
  <si>
    <t>Instrucción primaria. Maestros en las Escuelas Nacionales</t>
  </si>
  <si>
    <t>Porcentaje de las escuelas Graduadas sobre el total de escuelas</t>
  </si>
  <si>
    <t>Porcentaje de las escuelas Unitarias sobre el total de escuelas</t>
  </si>
  <si>
    <t>Porcentaje de las escuelas Mixtas sobre el total de escuelas</t>
  </si>
  <si>
    <t>Instrucción primaria. Maestros en las Escuelas Unitarias</t>
  </si>
  <si>
    <t>Instrucción primaria. Maestros en las Escuelas Mixtas</t>
  </si>
  <si>
    <t>Instrucción primaria. Escuelas Nacionales creadas con carácter provisional</t>
  </si>
  <si>
    <t>(1) Curso 1922-1923.</t>
  </si>
  <si>
    <t>(2) Supuesto un desarrollo completo de las obligaciones durante todo el año, esto es, sin tener en cuenta el movimiento del personal (ceses y vacantes).</t>
  </si>
  <si>
    <r>
      <t>1922</t>
    </r>
    <r>
      <rPr>
        <vertAlign val="superscript"/>
        <sz val="10"/>
        <rFont val="Arial"/>
        <family val="2"/>
      </rPr>
      <t xml:space="preserve"> (1)</t>
    </r>
  </si>
  <si>
    <r>
      <t xml:space="preserve">Total gastos por atenciones de Primera Enseñanza: personal y material </t>
    </r>
    <r>
      <rPr>
        <vertAlign val="superscript"/>
        <sz val="10"/>
        <rFont val="Arial"/>
        <family val="2"/>
      </rPr>
      <t>(2)</t>
    </r>
  </si>
  <si>
    <t>Pagan por habitante</t>
  </si>
  <si>
    <t>Instrucción primaria. Maestros según su situación legal. 1922</t>
  </si>
  <si>
    <t>(*) Curso 1921-1922.</t>
  </si>
  <si>
    <r>
      <t>1921</t>
    </r>
    <r>
      <rPr>
        <vertAlign val="superscript"/>
        <sz val="10"/>
        <rFont val="Arial"/>
        <family val="2"/>
      </rPr>
      <t xml:space="preserve"> (*)</t>
    </r>
  </si>
  <si>
    <r>
      <t>Distrito de Madrid</t>
    </r>
    <r>
      <rPr>
        <vertAlign val="superscript"/>
        <sz val="10"/>
        <rFont val="Arial"/>
        <family val="2"/>
      </rPr>
      <t xml:space="preserve"> (2)</t>
    </r>
  </si>
  <si>
    <t>Terminaron el grado</t>
  </si>
  <si>
    <t>(2) El Distrito universitario de Madrid comprende los Instituto de San Isidro y Cardenal Cisneros y los de las provincias de Ciudad Real, Cuenca, Guadalajara, Segovia y Toledo.</t>
  </si>
  <si>
    <r>
      <t>Segunda enseñanza. Distrito universitario de Madrid. 1921</t>
    </r>
    <r>
      <rPr>
        <b/>
        <vertAlign val="superscript"/>
        <sz val="12"/>
        <rFont val="Arial"/>
        <family val="2"/>
      </rPr>
      <t xml:space="preserve"> (1)</t>
    </r>
  </si>
  <si>
    <t>(1) Curso 1921-1922.</t>
  </si>
  <si>
    <t>Alumnos por tipo de enseñanza. Porcentajes</t>
  </si>
  <si>
    <t>Resultado de los exámenes. Porcentajes</t>
  </si>
  <si>
    <t>(1) El Distrito universitario de Madrid comprende las provincias de Madrid, Ciudad Real, Cuenca, Guadalajara, Segovia y Toledo.</t>
  </si>
  <si>
    <t>(2) Curso 1921-1922.</t>
  </si>
  <si>
    <r>
      <t>Enseñanza Universitaria. Distrito universitario de Madrid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>. Resumen</t>
    </r>
  </si>
  <si>
    <t>Escuela Especial de Pintura, Escultura y Grabado</t>
  </si>
  <si>
    <t>Matrículas</t>
  </si>
  <si>
    <t>Varones</t>
  </si>
  <si>
    <t>Hembras</t>
  </si>
  <si>
    <t>Exámenes (diplomas)</t>
  </si>
  <si>
    <t>Oposiciones a premios y títulos de profesor de dibujo</t>
  </si>
  <si>
    <t>De 500 pesetas</t>
  </si>
  <si>
    <t>De 250 pesetas</t>
  </si>
  <si>
    <t>Medallas</t>
  </si>
  <si>
    <t>Accesits</t>
  </si>
  <si>
    <t>Diplomas</t>
  </si>
  <si>
    <t>Títulos</t>
  </si>
  <si>
    <r>
      <t xml:space="preserve">Institutriz </t>
    </r>
    <r>
      <rPr>
        <vertAlign val="superscript"/>
        <sz val="10"/>
        <rFont val="Arial"/>
        <family val="2"/>
      </rPr>
      <t>(2)</t>
    </r>
  </si>
  <si>
    <r>
      <t xml:space="preserve">Generales </t>
    </r>
    <r>
      <rPr>
        <vertAlign val="superscript"/>
        <sz val="10"/>
        <rFont val="Arial"/>
        <family val="2"/>
      </rPr>
      <t>(3)</t>
    </r>
  </si>
  <si>
    <r>
      <t xml:space="preserve">Del Hogar </t>
    </r>
    <r>
      <rPr>
        <vertAlign val="superscript"/>
        <sz val="10"/>
        <rFont val="Arial"/>
        <family val="2"/>
      </rPr>
      <t>(4)</t>
    </r>
  </si>
  <si>
    <r>
      <t xml:space="preserve">Profesionales comerciales </t>
    </r>
    <r>
      <rPr>
        <vertAlign val="superscript"/>
        <sz val="10"/>
        <rFont val="Arial"/>
        <family val="2"/>
      </rPr>
      <t>(5)</t>
    </r>
  </si>
  <si>
    <r>
      <t xml:space="preserve">Artístico industriales </t>
    </r>
    <r>
      <rPr>
        <vertAlign val="superscript"/>
        <sz val="10"/>
        <rFont val="Arial"/>
        <family val="2"/>
      </rPr>
      <t>(6)</t>
    </r>
  </si>
  <si>
    <t>Número de inscripciones</t>
  </si>
  <si>
    <t>Número de las alumnas incluidas en las relaciones de aptitud y calificación obtenida</t>
  </si>
  <si>
    <t>Sobresalientes</t>
  </si>
  <si>
    <t>Notables</t>
  </si>
  <si>
    <t>Aprobados</t>
  </si>
  <si>
    <t>Número de las no incluidas en las relaciones de aptitud</t>
  </si>
  <si>
    <t>Resumen</t>
  </si>
  <si>
    <t>Han ganado curso</t>
  </si>
  <si>
    <t>No han ganado curso</t>
  </si>
  <si>
    <t>Premios adjudicados previa oposición</t>
  </si>
  <si>
    <t>Premios</t>
  </si>
  <si>
    <t>Accésit</t>
  </si>
  <si>
    <t>(2) Carrera de institutriz (primero, segundo, tercero y cuarto curso).</t>
  </si>
  <si>
    <t>(3) Enseñanzas generales (primero y segundo grupo).</t>
  </si>
  <si>
    <t>(4) Enseñanzas del Hogar.</t>
  </si>
  <si>
    <t>(5) Enseñanzas profesionales comerciales (primero y segundo curso).</t>
  </si>
  <si>
    <t>(6) Enseñanzas artístico-industriales.</t>
  </si>
  <si>
    <r>
      <t xml:space="preserve">Escuela del Hogar y Profesional de la mujer. 1921 </t>
    </r>
    <r>
      <rPr>
        <b/>
        <vertAlign val="superscript"/>
        <sz val="12"/>
        <rFont val="Arial"/>
        <family val="2"/>
      </rPr>
      <t>(1)</t>
    </r>
  </si>
  <si>
    <t>Escuela Nacional de Artes Gráficas</t>
  </si>
  <si>
    <t>Oficiales</t>
  </si>
  <si>
    <r>
      <t>Varones</t>
    </r>
    <r>
      <rPr>
        <vertAlign val="superscript"/>
        <sz val="10"/>
        <rFont val="Arial"/>
        <family val="2"/>
      </rPr>
      <t xml:space="preserve"> (2)</t>
    </r>
  </si>
  <si>
    <t>No oficiales</t>
  </si>
  <si>
    <t>Total de inscripciones a fin de curso</t>
  </si>
  <si>
    <t>(2) De los oficiales, 17 son pensionados con 500 pesetas anuales.</t>
  </si>
  <si>
    <t>Escuela Central de Idiomas</t>
  </si>
  <si>
    <t>Escuela Pericial de Comercio</t>
  </si>
  <si>
    <t>Terminaron la Carrera</t>
  </si>
  <si>
    <t>Escuela Central de Ingenieros Industriales</t>
  </si>
  <si>
    <t>Inscripciones formalizadas</t>
  </si>
  <si>
    <t>Ingreso. Exámenes y Calificaciones</t>
  </si>
  <si>
    <t>Matemáticas</t>
  </si>
  <si>
    <t>Suspensos y no presentados</t>
  </si>
  <si>
    <t>Dibujos</t>
  </si>
  <si>
    <t>Idiomas</t>
  </si>
  <si>
    <t>Ingresados</t>
  </si>
  <si>
    <t>Escuela</t>
  </si>
  <si>
    <t>Muy buenos</t>
  </si>
  <si>
    <t>Buenos</t>
  </si>
  <si>
    <t>Número de alumnos que terminaron la carrera</t>
  </si>
  <si>
    <t>Sección de Música</t>
  </si>
  <si>
    <t>Sección de Declamación</t>
  </si>
  <si>
    <t xml:space="preserve">    Oficiales</t>
  </si>
  <si>
    <t xml:space="preserve">         Varones</t>
  </si>
  <si>
    <t xml:space="preserve">         Hembras</t>
  </si>
  <si>
    <t xml:space="preserve">    No oficiales</t>
  </si>
  <si>
    <t>Total inscripciones a fin de curso</t>
  </si>
  <si>
    <t>Resultados de los exámenes ordinarios y extraordinarios</t>
  </si>
  <si>
    <r>
      <t>Real Conservatorio de Música y Declamación. 1921</t>
    </r>
    <r>
      <rPr>
        <b/>
        <vertAlign val="superscript"/>
        <sz val="12"/>
        <rFont val="Arial"/>
        <family val="2"/>
      </rPr>
      <t xml:space="preserve"> (*)</t>
    </r>
  </si>
  <si>
    <t>Letras</t>
  </si>
  <si>
    <t>Labores</t>
  </si>
  <si>
    <t>Solicitudes de ingreso</t>
  </si>
  <si>
    <t xml:space="preserve">    Varones</t>
  </si>
  <si>
    <t xml:space="preserve">    Hembras</t>
  </si>
  <si>
    <t xml:space="preserve">    Primer ejercicio</t>
  </si>
  <si>
    <t xml:space="preserve">    Segundo ejercicio</t>
  </si>
  <si>
    <t xml:space="preserve">    Tercer ejercicio</t>
  </si>
  <si>
    <t xml:space="preserve">    Cuarto ejercicio</t>
  </si>
  <si>
    <t xml:space="preserve">    Quinto ejercicio</t>
  </si>
  <si>
    <t xml:space="preserve">    Sexto ejercicio</t>
  </si>
  <si>
    <t xml:space="preserve">    Séptimo ejercicio</t>
  </si>
  <si>
    <t xml:space="preserve">    Octavo ejercicio</t>
  </si>
  <si>
    <t xml:space="preserve">    Noveno ejercicio</t>
  </si>
  <si>
    <t>Matriculados</t>
  </si>
  <si>
    <t xml:space="preserve">    Primer año</t>
  </si>
  <si>
    <t xml:space="preserve">    Segundo año</t>
  </si>
  <si>
    <t xml:space="preserve">    Tercer año</t>
  </si>
  <si>
    <r>
      <t>Títulos expedidos de la promoción</t>
    </r>
    <r>
      <rPr>
        <vertAlign val="superscript"/>
        <sz val="10"/>
        <rFont val="Arial"/>
        <family val="2"/>
      </rPr>
      <t xml:space="preserve"> (2)</t>
    </r>
  </si>
  <si>
    <t>(2) No ha habido promoción de salida.</t>
  </si>
  <si>
    <t>Escuela especial de Ingenieros de Caminos, Canales y Puertos</t>
  </si>
  <si>
    <t>Desaprobados o no presentados</t>
  </si>
  <si>
    <t>Número de inscripciones de matrícula</t>
  </si>
  <si>
    <t>Desaprobados</t>
  </si>
  <si>
    <t>Escuela de Ayudantes de Obras Públicas</t>
  </si>
  <si>
    <t>Ordinarios</t>
  </si>
  <si>
    <t>Suspensos</t>
  </si>
  <si>
    <t>Extraordinarios</t>
  </si>
  <si>
    <t>Calificaciones</t>
  </si>
  <si>
    <t>Primer año</t>
  </si>
  <si>
    <t>Inscripciones</t>
  </si>
  <si>
    <t>Desaprobados y no presentados</t>
  </si>
  <si>
    <t>Segundo año</t>
  </si>
  <si>
    <t>Tercer año</t>
  </si>
  <si>
    <t>Cuarto año</t>
  </si>
  <si>
    <t>Quinto año</t>
  </si>
  <si>
    <t>Total de alumnos matriculados</t>
  </si>
  <si>
    <r>
      <t xml:space="preserve">Escuela Especial de Ingenieros de Minas. 1921 </t>
    </r>
    <r>
      <rPr>
        <b/>
        <vertAlign val="superscript"/>
        <sz val="12"/>
        <rFont val="Arial"/>
        <family val="2"/>
      </rPr>
      <t>(*)</t>
    </r>
  </si>
  <si>
    <t>Escuela Especial de Ingenieros de Montes</t>
  </si>
  <si>
    <t>Número de asignaturas</t>
  </si>
  <si>
    <t>De las que se solicitó examen</t>
  </si>
  <si>
    <t>Aprobadas</t>
  </si>
  <si>
    <t>No aprobadas o en las que no se presentaron</t>
  </si>
  <si>
    <t>Pruebas (calificación de fin de curso)</t>
  </si>
  <si>
    <t>Escuela Especial de Ingenieros Agrónomos</t>
  </si>
  <si>
    <t>Escuela Oficial de Telegrafía</t>
  </si>
  <si>
    <t>Grado elemental</t>
  </si>
  <si>
    <t>Oficiales alumnos</t>
  </si>
  <si>
    <t>Aspiratnes</t>
  </si>
  <si>
    <t>Operadores oficiales de Radiotelegrafía</t>
  </si>
  <si>
    <t>Auxiliares mecánicos</t>
  </si>
  <si>
    <t>Grado medio</t>
  </si>
  <si>
    <t>Oficiales técnico-mecánicos</t>
  </si>
  <si>
    <t>Grado superior</t>
  </si>
  <si>
    <t>Oficiales ingenieros-alumnos</t>
  </si>
  <si>
    <t>Exámenes de ampliación</t>
  </si>
  <si>
    <t xml:space="preserve"> </t>
  </si>
  <si>
    <t>Escuela Industrial</t>
  </si>
  <si>
    <t>Total escuelas</t>
  </si>
  <si>
    <t xml:space="preserve">         De niños</t>
  </si>
  <si>
    <t xml:space="preserve">         De niñas</t>
  </si>
  <si>
    <t xml:space="preserve">    Total</t>
  </si>
  <si>
    <t xml:space="preserve">    Número de secciones</t>
  </si>
  <si>
    <t xml:space="preserve">         Niños</t>
  </si>
  <si>
    <t xml:space="preserve">         Niñas</t>
  </si>
  <si>
    <t xml:space="preserve">    Número de maestros que las sirven</t>
  </si>
  <si>
    <t xml:space="preserve">         Maestros</t>
  </si>
  <si>
    <t xml:space="preserve">         Maestras</t>
  </si>
  <si>
    <t xml:space="preserve">    Directores sin grado</t>
  </si>
  <si>
    <t>Total maestros</t>
  </si>
  <si>
    <t>Maestros por escuela</t>
  </si>
  <si>
    <t>(*) La población escolar comprende desde los 6 hasta los 11 años de edad cumplidos, según el Censo de población de 1920.</t>
  </si>
  <si>
    <t xml:space="preserve">    Escolar</t>
  </si>
  <si>
    <t xml:space="preserve">    No escolar</t>
  </si>
  <si>
    <t xml:space="preserve">         Menores de 6 años</t>
  </si>
  <si>
    <t xml:space="preserve">         De 12 y más años</t>
  </si>
  <si>
    <t xml:space="preserve">    Según el Censo</t>
  </si>
  <si>
    <t xml:space="preserve">    No matriculada</t>
  </si>
  <si>
    <t>Porcentajes</t>
  </si>
  <si>
    <t xml:space="preserve">    De la población matriculada</t>
  </si>
  <si>
    <t xml:space="preserve">         Escolar</t>
  </si>
  <si>
    <t xml:space="preserve">    De la población escolar no matriculada</t>
  </si>
  <si>
    <t>Instrucción primaria. Asistencia media en cada mes del curso</t>
  </si>
  <si>
    <r>
      <t xml:space="preserve">Instrucción primaria. Población escolar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no escolar matriculada en las Escuelas Nacionales</t>
    </r>
  </si>
  <si>
    <t>Instrucción primaria. Escuelas Nacionales de Primera enseñanza</t>
  </si>
  <si>
    <r>
      <t>1923</t>
    </r>
    <r>
      <rPr>
        <vertAlign val="superscript"/>
        <sz val="10"/>
        <rFont val="Arial"/>
        <family val="2"/>
      </rPr>
      <t xml:space="preserve"> (*)</t>
    </r>
  </si>
  <si>
    <t>(*) Curso 1923-1924.</t>
  </si>
  <si>
    <t>Porcentaje de asistencia media sobre matrículas</t>
  </si>
  <si>
    <r>
      <t>Segunda enseñanza. Distrito universitario de Madrid. 1922</t>
    </r>
    <r>
      <rPr>
        <b/>
        <vertAlign val="superscript"/>
        <sz val="12"/>
        <rFont val="Arial"/>
        <family val="2"/>
      </rPr>
      <t xml:space="preserve"> (1)</t>
    </r>
  </si>
  <si>
    <r>
      <t>Enseñanza Universitaria del Distrito universitario de Madrid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>. Resumen</t>
    </r>
  </si>
  <si>
    <t>(2) Curso 1922-1923.</t>
  </si>
  <si>
    <r>
      <t xml:space="preserve">1922 </t>
    </r>
    <r>
      <rPr>
        <vertAlign val="superscript"/>
        <sz val="10"/>
        <rFont val="Arial"/>
        <family val="2"/>
      </rPr>
      <t>(2)</t>
    </r>
  </si>
  <si>
    <r>
      <t xml:space="preserve">Escuela del Hogar y Profesional de la mujer. 1922 </t>
    </r>
    <r>
      <rPr>
        <b/>
        <vertAlign val="superscript"/>
        <sz val="12"/>
        <rFont val="Arial"/>
        <family val="2"/>
      </rPr>
      <t>(1)</t>
    </r>
  </si>
  <si>
    <t>(3) Enseñanzas generales.</t>
  </si>
  <si>
    <r>
      <t>Real Conservatorio de Música y Declamación. 1922</t>
    </r>
    <r>
      <rPr>
        <b/>
        <vertAlign val="superscript"/>
        <sz val="12"/>
        <rFont val="Arial"/>
        <family val="2"/>
      </rPr>
      <t xml:space="preserve"> (*)</t>
    </r>
  </si>
  <si>
    <t>Títulos expedidos de la promoción</t>
  </si>
  <si>
    <r>
      <t>Escuela de Estudios Superiores de Magisterio. 1922</t>
    </r>
    <r>
      <rPr>
        <b/>
        <vertAlign val="superscript"/>
        <sz val="12"/>
        <rFont val="Arial"/>
        <family val="2"/>
      </rPr>
      <t xml:space="preserve"> (*)</t>
    </r>
  </si>
  <si>
    <t xml:space="preserve">    Cuarto año</t>
  </si>
  <si>
    <r>
      <t xml:space="preserve">Escuela Especial de Ingenieros de Minas. 1922 </t>
    </r>
    <r>
      <rPr>
        <b/>
        <vertAlign val="superscript"/>
        <sz val="12"/>
        <rFont val="Arial"/>
        <family val="2"/>
      </rPr>
      <t>(*)</t>
    </r>
  </si>
  <si>
    <t>Junio y Septiembre</t>
  </si>
  <si>
    <t>Escuelas de Instrucción primaria pública y privada por distritos del municipio de Madrid. Cifras relativas por 100 de los totales de  escuelas. 1924</t>
  </si>
  <si>
    <t>Maestros en Escuelas de Instrucción primaria por distritos del municipio de Madrid. Cifras absolutas. 1924</t>
  </si>
  <si>
    <t>Maestros en Escuelas de Instrucción primaria por distritos del municipio de Madrid. Cifras relativas, por 100, de los totales de maestros. 1924</t>
  </si>
  <si>
    <t>Escuelas graduadas y unitarias por distritos del municipio de Madrid. 1924</t>
  </si>
  <si>
    <t>Matrículas por distritos del municipio de Madrid según procedencia de sus Escuelas-Maestros. 1924</t>
  </si>
  <si>
    <t xml:space="preserve">    Escuelas Privadas</t>
  </si>
  <si>
    <t xml:space="preserve">    Escuelas Públicas</t>
  </si>
  <si>
    <t xml:space="preserve">             Niños</t>
  </si>
  <si>
    <t xml:space="preserve">             Niñas</t>
  </si>
  <si>
    <t>Matrícula escolar (cifras absolutas)</t>
  </si>
  <si>
    <t>Matrícula escolar (cifras relativas)</t>
  </si>
  <si>
    <t xml:space="preserve">    Durante el curso</t>
  </si>
  <si>
    <t>Las escuelas y la asistencia</t>
  </si>
  <si>
    <r>
      <t>Segunda enseñanza. Distrito universitario de Madrid. 1923</t>
    </r>
    <r>
      <rPr>
        <b/>
        <vertAlign val="superscript"/>
        <sz val="12"/>
        <rFont val="Arial"/>
        <family val="2"/>
      </rPr>
      <t xml:space="preserve"> (1)</t>
    </r>
  </si>
  <si>
    <t>(1) Curso 1923-1924.</t>
  </si>
  <si>
    <r>
      <t xml:space="preserve">1923 </t>
    </r>
    <r>
      <rPr>
        <vertAlign val="superscript"/>
        <sz val="10"/>
        <rFont val="Arial"/>
        <family val="2"/>
      </rPr>
      <t>(2)</t>
    </r>
  </si>
  <si>
    <t>(2) Curso 1923-1924.</t>
  </si>
  <si>
    <t>Escuela de Estudios Superiores de Magisterio. Ingresos en las convocatorias: Aspirantes aprobados. 1924</t>
  </si>
  <si>
    <t xml:space="preserve">    Integrados</t>
  </si>
  <si>
    <t>Convocatoria ordinaria de junio</t>
  </si>
  <si>
    <t>Plazas a cubrir en ambas convocatorias</t>
  </si>
  <si>
    <t xml:space="preserve">    Anunciadas</t>
  </si>
  <si>
    <t xml:space="preserve">    Cubiertas</t>
  </si>
  <si>
    <t xml:space="preserve">    Desiertas</t>
  </si>
  <si>
    <t>Convocatoria extra-ordinaria de septiembre. Ejercicios</t>
  </si>
  <si>
    <r>
      <t>Labores</t>
    </r>
    <r>
      <rPr>
        <vertAlign val="superscript"/>
        <sz val="10"/>
        <rFont val="Arial"/>
        <family val="2"/>
      </rPr>
      <t xml:space="preserve"> (*)</t>
    </r>
  </si>
  <si>
    <t>(*) A partir del quinto ejercicio actuaron en esta Sección cuatro aspirantes, por haber solicitado su incorporación a ellas tres maestras normales con arreglo al plan de 1921, las cuales tenían ya aprobadas las materias correspondientes a los cuatro primeros.</t>
  </si>
  <si>
    <t>Personal</t>
  </si>
  <si>
    <t>Becas</t>
  </si>
  <si>
    <t>Material y alquileres</t>
  </si>
  <si>
    <t>Escuela de Estudios Superiores de Magisterio. Créditos consignados en presupuestos</t>
  </si>
  <si>
    <r>
      <t>1924</t>
    </r>
    <r>
      <rPr>
        <vertAlign val="superscript"/>
        <sz val="10"/>
        <rFont val="Arial"/>
        <family val="2"/>
      </rPr>
      <t xml:space="preserve"> (*)</t>
    </r>
  </si>
  <si>
    <t>(*) Curso 1924-1925.</t>
  </si>
  <si>
    <t>Fuente: Anuario Estadístico de España 1924-1925. Instituto Nacional de Estadística.</t>
  </si>
  <si>
    <r>
      <t>Maestros Normales procedentes de la Escuela de Estudios Superiores de Magisterio. 1921</t>
    </r>
    <r>
      <rPr>
        <b/>
        <vertAlign val="superscript"/>
        <sz val="12"/>
        <rFont val="Arial"/>
        <family val="2"/>
      </rPr>
      <t xml:space="preserve"> (*)</t>
    </r>
  </si>
  <si>
    <t>(*) Curso 1920-1921. Décima promoción 2021.</t>
  </si>
  <si>
    <r>
      <t>Maestros Normales procedentes de la Escuela de Estudios Superiores de Magisterio. 1923</t>
    </r>
    <r>
      <rPr>
        <b/>
        <vertAlign val="superscript"/>
        <sz val="12"/>
        <rFont val="Arial"/>
        <family val="2"/>
      </rPr>
      <t xml:space="preserve"> (*)</t>
    </r>
  </si>
  <si>
    <t>(*) Curso 1922-1923. Undécima promoción 2023.</t>
  </si>
  <si>
    <r>
      <t>Maestros Normales procedentes de la Escuela de Estudios Superiores de Magisterio. 1924</t>
    </r>
    <r>
      <rPr>
        <b/>
        <vertAlign val="superscript"/>
        <sz val="12"/>
        <rFont val="Arial"/>
        <family val="2"/>
      </rPr>
      <t xml:space="preserve"> (*)</t>
    </r>
  </si>
  <si>
    <t>(*) Curso 1923-1924. Undécima promoción 2024.</t>
  </si>
  <si>
    <r>
      <t xml:space="preserve">Escuela del Hogar y Profesional de la mujer. 1923 </t>
    </r>
    <r>
      <rPr>
        <b/>
        <vertAlign val="superscript"/>
        <sz val="12"/>
        <rFont val="Arial"/>
        <family val="2"/>
      </rPr>
      <t>(1)</t>
    </r>
  </si>
  <si>
    <r>
      <t>Real Conservatorio de Música y Declamación. 1923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</si>
  <si>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Especial de Ingenieros de Minas. 1923 </t>
    </r>
    <r>
      <rPr>
        <b/>
        <vertAlign val="superscript"/>
        <sz val="12"/>
        <rFont val="Arial"/>
        <family val="2"/>
      </rPr>
      <t>(*)</t>
    </r>
  </si>
  <si>
    <t>Escuelas públicas</t>
  </si>
  <si>
    <t>Escuelas de Instrucción primaria públicas y privadas por distritos del municipio de Madrid. Cifras absolutas. 1924</t>
  </si>
  <si>
    <t>Fuente: Anuario Estadístico de España 1925-1926. Instituto Nacional de Estadística.</t>
  </si>
  <si>
    <t>(*) Curso 1925-1926.</t>
  </si>
  <si>
    <r>
      <t>Instrucción Primaria. Maestros en Escuelas públicas y privadas. 1925</t>
    </r>
    <r>
      <rPr>
        <b/>
        <vertAlign val="superscript"/>
        <sz val="12"/>
        <rFont val="Arial"/>
        <family val="2"/>
      </rPr>
      <t xml:space="preserve"> (*)</t>
    </r>
  </si>
  <si>
    <r>
      <t>Instrucción Primaria. Alumnos matriculados en Escuelas públicas y privadas. 1925</t>
    </r>
    <r>
      <rPr>
        <b/>
        <vertAlign val="superscript"/>
        <sz val="12"/>
        <rFont val="Arial"/>
        <family val="2"/>
      </rPr>
      <t xml:space="preserve"> (*)</t>
    </r>
  </si>
  <si>
    <t>Total alumnos</t>
  </si>
  <si>
    <t>Instrucción Primaria. Porcentaje de maestros y alumnos en las Escuelas públicas y privadas</t>
  </si>
  <si>
    <t>Maestros (número)</t>
  </si>
  <si>
    <t>Alumnos (número)</t>
  </si>
  <si>
    <r>
      <t>1925</t>
    </r>
    <r>
      <rPr>
        <vertAlign val="superscript"/>
        <sz val="10"/>
        <rFont val="Arial"/>
        <family val="2"/>
      </rPr>
      <t xml:space="preserve"> (*)</t>
    </r>
  </si>
  <si>
    <t>Gastos de primera enseñanza realizados por el Estado y el Municipio</t>
  </si>
  <si>
    <t xml:space="preserve">    A. Corresponden al Estado por los gastos de la Escuela nacional, personal y material</t>
  </si>
  <si>
    <t xml:space="preserve">        B. Pos su participación en los gastos de la Escuela nacional</t>
  </si>
  <si>
    <t xml:space="preserve">        Por las Escuelas sostenidas voluntariamente y alquileres</t>
  </si>
  <si>
    <t>Gasto por habitante según Censo de 1920</t>
  </si>
  <si>
    <t>Clasificación del gasto de las Escuelas nacionales (A+B)</t>
  </si>
  <si>
    <t xml:space="preserve">    De Personal</t>
  </si>
  <si>
    <t xml:space="preserve">    De Material</t>
  </si>
  <si>
    <t>Edificios destinados a Escuelas nacionales unitarias y graduadas, clasificadas según propietario del edificio</t>
  </si>
  <si>
    <t>Escuelas nacionales unitarias. Propiedad</t>
  </si>
  <si>
    <t>Escuelas nacionales graduadas. Propiedad</t>
  </si>
  <si>
    <r>
      <t xml:space="preserve">    Otros </t>
    </r>
    <r>
      <rPr>
        <vertAlign val="superscript"/>
        <sz val="10"/>
        <rFont val="Arial"/>
        <family val="2"/>
      </rPr>
      <t>(2)</t>
    </r>
  </si>
  <si>
    <r>
      <t xml:space="preserve">    Otros </t>
    </r>
    <r>
      <rPr>
        <vertAlign val="superscript"/>
        <sz val="10"/>
        <rFont val="Arial"/>
        <family val="2"/>
      </rPr>
      <t>(1)</t>
    </r>
  </si>
  <si>
    <t>(1) Se han englobado las Escuelas de propiedad de la Beneficiencia, corporaciones, provincia y patronato.</t>
  </si>
  <si>
    <t>(2) Se incluyen los de propiedad de Iglesia, corporaciones y Diputaciones.</t>
  </si>
  <si>
    <t>(1) Curso 1924-1925.</t>
  </si>
  <si>
    <t>(2) El distrito de Madrid comprende las provincias de Madrid, Guadalajara, Ciudad Real, Cuenca, Segovia y Toledo.</t>
  </si>
  <si>
    <r>
      <t>Alumnos y exámenes por carreras universitarias. 1924</t>
    </r>
    <r>
      <rPr>
        <b/>
        <vertAlign val="superscript"/>
        <sz val="12"/>
        <rFont val="Arial"/>
        <family val="2"/>
      </rPr>
      <t xml:space="preserve"> (*)</t>
    </r>
  </si>
  <si>
    <t>(2) Curso 1924-1925.</t>
  </si>
  <si>
    <r>
      <t xml:space="preserve">1924 </t>
    </r>
    <r>
      <rPr>
        <vertAlign val="superscript"/>
        <sz val="10"/>
        <rFont val="Arial"/>
        <family val="2"/>
      </rPr>
      <t>(2)</t>
    </r>
  </si>
  <si>
    <r>
      <t xml:space="preserve">Escuela del Hogar y Profesional de la mujer. 1924 </t>
    </r>
    <r>
      <rPr>
        <b/>
        <vertAlign val="superscript"/>
        <sz val="12"/>
        <rFont val="Arial"/>
        <family val="2"/>
      </rPr>
      <t>(1)</t>
    </r>
  </si>
  <si>
    <t>Alumnos en matrícula</t>
  </si>
  <si>
    <t>Ordinaria</t>
  </si>
  <si>
    <t>Extraordinaria</t>
  </si>
  <si>
    <t>Certificados de aptitud</t>
  </si>
  <si>
    <t>Solicitados</t>
  </si>
  <si>
    <t>Concedidos</t>
  </si>
  <si>
    <t>Fuente: Anuario Estadístico de España 1923-1924. Instituto Nacional de Estadística.</t>
  </si>
  <si>
    <r>
      <t xml:space="preserve">1924 </t>
    </r>
    <r>
      <rPr>
        <vertAlign val="superscript"/>
        <sz val="10"/>
        <rFont val="Arial"/>
        <family val="2"/>
      </rPr>
      <t>(1)</t>
    </r>
  </si>
  <si>
    <r>
      <t>Real Conservatorio de Música y Declamación. 1924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</si>
  <si>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1924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</si>
  <si>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Especial de Ingenieros de Minas. 1924 </t>
    </r>
    <r>
      <rPr>
        <b/>
        <vertAlign val="superscript"/>
        <sz val="12"/>
        <rFont val="Arial"/>
        <family val="2"/>
      </rPr>
      <t>(*)</t>
    </r>
  </si>
  <si>
    <t xml:space="preserve">   Ordinarios</t>
  </si>
  <si>
    <t xml:space="preserve">   Muy buenos</t>
  </si>
  <si>
    <t xml:space="preserve">   Buenos</t>
  </si>
  <si>
    <t xml:space="preserve">   Desaprobados</t>
  </si>
  <si>
    <t xml:space="preserve">   Extraordinarios</t>
  </si>
  <si>
    <t>(*) Suprimido el curso 1924-1925.</t>
  </si>
  <si>
    <t>Fuente: Anuario Estadístico de España 1927. Instituto Nacional de Estadística.</t>
  </si>
  <si>
    <r>
      <t>Segunda enseñanza. Distrito universitario de Madrid. 1925</t>
    </r>
    <r>
      <rPr>
        <b/>
        <vertAlign val="superscript"/>
        <sz val="12"/>
        <rFont val="Arial"/>
        <family val="2"/>
      </rPr>
      <t xml:space="preserve"> (1)</t>
    </r>
  </si>
  <si>
    <r>
      <t xml:space="preserve">Generales </t>
    </r>
    <r>
      <rPr>
        <vertAlign val="superscript"/>
        <sz val="10"/>
        <rFont val="Arial"/>
        <family val="2"/>
      </rPr>
      <t>(2)</t>
    </r>
  </si>
  <si>
    <t>(2) Enseñanzas generales (primero y segundo grupo).</t>
  </si>
  <si>
    <t>(3) Estudios especiales.</t>
  </si>
  <si>
    <t>(4) Estudios de aplicación.</t>
  </si>
  <si>
    <r>
      <t xml:space="preserve">Especiales </t>
    </r>
    <r>
      <rPr>
        <vertAlign val="superscript"/>
        <sz val="10"/>
        <rFont val="Arial"/>
        <family val="2"/>
      </rPr>
      <t>(3)</t>
    </r>
  </si>
  <si>
    <r>
      <t xml:space="preserve">De aplicación </t>
    </r>
    <r>
      <rPr>
        <vertAlign val="superscript"/>
        <sz val="10"/>
        <rFont val="Arial"/>
        <family val="2"/>
      </rPr>
      <t>(4)</t>
    </r>
  </si>
  <si>
    <t>(1) Curso 1925-1926.</t>
  </si>
  <si>
    <r>
      <t xml:space="preserve">Escuela del Hogar y Profesional de la mujer. 1925 </t>
    </r>
    <r>
      <rPr>
        <b/>
        <vertAlign val="superscript"/>
        <sz val="12"/>
        <rFont val="Arial"/>
        <family val="2"/>
      </rPr>
      <t>(1)</t>
    </r>
  </si>
  <si>
    <r>
      <t xml:space="preserve">1925 </t>
    </r>
    <r>
      <rPr>
        <vertAlign val="superscript"/>
        <sz val="10"/>
        <rFont val="Arial"/>
        <family val="2"/>
      </rPr>
      <t>(*)</t>
    </r>
  </si>
  <si>
    <t>Escuela de cerámica</t>
  </si>
  <si>
    <t>Escuela de Artes y Oficios Artísticos</t>
  </si>
  <si>
    <r>
      <t>Real Conservatorio de Música y Declamación. 1925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</si>
  <si>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1925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</si>
  <si>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Especial de Ingenieros de Minas. 1925 </t>
    </r>
    <r>
      <rPr>
        <b/>
        <vertAlign val="superscript"/>
        <sz val="12"/>
        <rFont val="Arial"/>
        <family val="2"/>
      </rPr>
      <t>(*)</t>
    </r>
  </si>
  <si>
    <r>
      <t xml:space="preserve">Oficiales alumnos </t>
    </r>
    <r>
      <rPr>
        <vertAlign val="superscript"/>
        <sz val="10"/>
        <rFont val="Arial"/>
        <family val="2"/>
      </rPr>
      <t>(2)</t>
    </r>
  </si>
  <si>
    <r>
      <t xml:space="preserve">1925 </t>
    </r>
    <r>
      <rPr>
        <vertAlign val="superscript"/>
        <sz val="10"/>
        <rFont val="Arial"/>
        <family val="2"/>
      </rPr>
      <t>(1)</t>
    </r>
  </si>
  <si>
    <r>
      <t>Auxiliares mecánicos</t>
    </r>
    <r>
      <rPr>
        <vertAlign val="superscript"/>
        <sz val="10"/>
        <rFont val="Arial"/>
        <family val="2"/>
      </rPr>
      <t xml:space="preserve"> (2)</t>
    </r>
  </si>
  <si>
    <t>(2) No hubo convocatoria.</t>
  </si>
  <si>
    <t>Fuente: Anuario Estadístico de España 1928. Instituto Nacional de Estadística.</t>
  </si>
  <si>
    <t>(*) Curso 1926-1927.</t>
  </si>
  <si>
    <r>
      <t>1926</t>
    </r>
    <r>
      <rPr>
        <vertAlign val="superscript"/>
        <sz val="10"/>
        <rFont val="Arial"/>
        <family val="2"/>
      </rPr>
      <t xml:space="preserve"> (*)</t>
    </r>
  </si>
  <si>
    <t>Metros cuadrados</t>
  </si>
  <si>
    <t>De 0,00 a 0,50</t>
  </si>
  <si>
    <t>De 0,51 a 1,00</t>
  </si>
  <si>
    <t>De 1,01 a 1,50</t>
  </si>
  <si>
    <t>De 1,51 a 2,00</t>
  </si>
  <si>
    <t>De 2,01 a 2,50</t>
  </si>
  <si>
    <t>De 2,51 a 3,00</t>
  </si>
  <si>
    <t>De 3,01 a 3,50</t>
  </si>
  <si>
    <t>De 3,51 a 4,00</t>
  </si>
  <si>
    <t>De 4,01 a 5,00</t>
  </si>
  <si>
    <t>5,01 y más</t>
  </si>
  <si>
    <t>Desconocida</t>
  </si>
  <si>
    <t>Metros cúbicos</t>
  </si>
  <si>
    <t>De 1 a 2</t>
  </si>
  <si>
    <t>De 2 a 3</t>
  </si>
  <si>
    <t>De 3 a 4</t>
  </si>
  <si>
    <t>De 4 a 5</t>
  </si>
  <si>
    <t>De 5 a 6</t>
  </si>
  <si>
    <t>De 6 a 7</t>
  </si>
  <si>
    <t>De 7 a 8</t>
  </si>
  <si>
    <t>De 8 a 9</t>
  </si>
  <si>
    <t>De 9 a 10</t>
  </si>
  <si>
    <t>10 y más</t>
  </si>
  <si>
    <t>Instrucción primaria. Número de edificios clasificados según la superficie de las clases por alumno. Escuelas Unitarias</t>
  </si>
  <si>
    <t>Instrucción primaria. Número de edificios clasificados según la superficie de las clases por alumno. Escuelas Graduadas</t>
  </si>
  <si>
    <t>Instrucción primaria. Número de edificios clasificados según la capacidad de las clases por alumno. Escuelas Unitarias</t>
  </si>
  <si>
    <t>Instrucción primaria. Número de edificios clasificados según la capacidad de las clases por alumno. Escuelas Graduadas</t>
  </si>
  <si>
    <t>Alumnos matriculados</t>
  </si>
  <si>
    <t>Señoritas</t>
  </si>
  <si>
    <t>Exámenes ordinarios y extraordinarisos</t>
  </si>
  <si>
    <t>Títulos solicitados</t>
  </si>
  <si>
    <r>
      <t xml:space="preserve">Segunda enseñanza. Institutos Nacionales. 1926 </t>
    </r>
    <r>
      <rPr>
        <b/>
        <vertAlign val="superscript"/>
        <sz val="12"/>
        <rFont val="Arial"/>
        <family val="2"/>
      </rPr>
      <t>(*)</t>
    </r>
  </si>
  <si>
    <t>Profesores de gimnasia</t>
  </si>
  <si>
    <t xml:space="preserve">         Señoritas</t>
  </si>
  <si>
    <t xml:space="preserve">    Suspensos y no presentados</t>
  </si>
  <si>
    <t>Títulos expedidos en este curso</t>
  </si>
  <si>
    <t xml:space="preserve">    Con premio</t>
  </si>
  <si>
    <t xml:space="preserve">    Con pago de derechos</t>
  </si>
  <si>
    <t>Conservatorio de Música</t>
  </si>
  <si>
    <t xml:space="preserve">    Por sexo</t>
  </si>
  <si>
    <t>Alumnos que han terminado sus estudios</t>
  </si>
  <si>
    <t>Escuela de Hogar</t>
  </si>
  <si>
    <t>Inscripciones en fin de curso</t>
  </si>
  <si>
    <t xml:space="preserve">Exámenes </t>
  </si>
  <si>
    <t xml:space="preserve">    No presentados</t>
  </si>
  <si>
    <t>Escuela de Matronas</t>
  </si>
  <si>
    <t>Materias cursadas</t>
  </si>
  <si>
    <t>Grabado en metales</t>
  </si>
  <si>
    <t>Litografía</t>
  </si>
  <si>
    <t>Tipografía</t>
  </si>
  <si>
    <t>Fotografía</t>
  </si>
  <si>
    <t>Heliograbado</t>
  </si>
  <si>
    <t>Fotograbado</t>
  </si>
  <si>
    <t>Encuadernación</t>
  </si>
  <si>
    <t>Dibujo decorativo</t>
  </si>
  <si>
    <t>Galvanoplastia</t>
  </si>
  <si>
    <t>Escuela Central de Anormales</t>
  </si>
  <si>
    <t>Anormalidad preferentemente física</t>
  </si>
  <si>
    <t xml:space="preserve">    Matrícula gratuita</t>
  </si>
  <si>
    <t xml:space="preserve">    Matrícula retribuida</t>
  </si>
  <si>
    <t>Anormalidad preferentemente intelectual</t>
  </si>
  <si>
    <t>Anormalidad preferentemente moral</t>
  </si>
  <si>
    <t>Resumen general  de alumnos matriculados</t>
  </si>
  <si>
    <t xml:space="preserve">    Por el carácter de la anormalidad preferentemente</t>
  </si>
  <si>
    <t xml:space="preserve">         Física</t>
  </si>
  <si>
    <t xml:space="preserve">         Intelectual</t>
  </si>
  <si>
    <t xml:space="preserve">         Moral</t>
  </si>
  <si>
    <t xml:space="preserve">    Por la índole de la matrícula</t>
  </si>
  <si>
    <t xml:space="preserve">         Gratuita</t>
  </si>
  <si>
    <t xml:space="preserve">         Retribuida</t>
  </si>
  <si>
    <t xml:space="preserve">    Por tramos de edad</t>
  </si>
  <si>
    <t xml:space="preserve">        De 12 a 15 años</t>
  </si>
  <si>
    <t xml:space="preserve">        De 15 a 18 años</t>
  </si>
  <si>
    <t xml:space="preserve">        De 18 a 20 años</t>
  </si>
  <si>
    <t xml:space="preserve">        De más de 20 años</t>
  </si>
  <si>
    <t xml:space="preserve">        No presentados</t>
  </si>
  <si>
    <r>
      <t>Exámenes Ordinarios y Extraordinarios</t>
    </r>
    <r>
      <rPr>
        <vertAlign val="superscript"/>
        <sz val="10"/>
        <rFont val="Arial"/>
        <family val="2"/>
      </rPr>
      <t xml:space="preserve"> (2)</t>
    </r>
  </si>
  <si>
    <r>
      <t>1926</t>
    </r>
    <r>
      <rPr>
        <vertAlign val="superscript"/>
        <sz val="10"/>
        <rFont val="Arial"/>
        <family val="2"/>
      </rPr>
      <t xml:space="preserve"> (1)</t>
    </r>
  </si>
  <si>
    <t>(2) No se verifican exámenes, entregándose al final un certificado de aptitud.</t>
  </si>
  <si>
    <t xml:space="preserve">    Solicitados</t>
  </si>
  <si>
    <t xml:space="preserve">    Concedidos</t>
  </si>
  <si>
    <t>Escuela de Comercio. Sección de Vulgarización</t>
  </si>
  <si>
    <t>Inscripciones a fin de curso</t>
  </si>
  <si>
    <t xml:space="preserve">    Suspensos o no presentados</t>
  </si>
  <si>
    <t>(*) Curso 1927-1928.</t>
  </si>
  <si>
    <t>Escuela de Aparejadores</t>
  </si>
  <si>
    <t>Escuela de Pintura, Escultura y Grabado</t>
  </si>
  <si>
    <t xml:space="preserve">    Matrículas de honor</t>
  </si>
  <si>
    <t xml:space="preserve">    Matrículas de mérito</t>
  </si>
  <si>
    <r>
      <t xml:space="preserve">Escuela Especial de Ingenieros de Minas. 1926 </t>
    </r>
    <r>
      <rPr>
        <b/>
        <vertAlign val="superscript"/>
        <sz val="12"/>
        <rFont val="Arial"/>
        <family val="2"/>
      </rPr>
      <t>(*)</t>
    </r>
  </si>
  <si>
    <t>Fuente: Anuario Estadístico de España 1929. Instituto Nacional de Estadística.</t>
  </si>
  <si>
    <r>
      <t>1927</t>
    </r>
    <r>
      <rPr>
        <vertAlign val="superscript"/>
        <sz val="10"/>
        <rFont val="Arial"/>
        <family val="2"/>
      </rPr>
      <t xml:space="preserve"> (*)</t>
    </r>
  </si>
  <si>
    <t xml:space="preserve">    Inscripciones de matrícula</t>
  </si>
  <si>
    <t>Exámenes de enseñanza oficial ordinarios y extraordinarios</t>
  </si>
  <si>
    <t>Exámenes de enseñanza no oficial ordinarios y extraordinarios</t>
  </si>
  <si>
    <r>
      <t xml:space="preserve">Segunda enseñanza. Institutos Nacionales. Alumnos matriculados. 1927 </t>
    </r>
    <r>
      <rPr>
        <b/>
        <vertAlign val="superscript"/>
        <sz val="12"/>
        <rFont val="Arial"/>
        <family val="2"/>
      </rPr>
      <t>(*)</t>
    </r>
  </si>
  <si>
    <t>Aspirantes</t>
  </si>
  <si>
    <t>Presentados</t>
  </si>
  <si>
    <t>Admitidos</t>
  </si>
  <si>
    <t>No admitidos</t>
  </si>
  <si>
    <t>Enseñanza oficial</t>
  </si>
  <si>
    <t>Enseñanza no oficial colegiada</t>
  </si>
  <si>
    <t>Alumnos todas las enseñanzas</t>
  </si>
  <si>
    <t>Inscripciones de matrícula que han verificado exámenes</t>
  </si>
  <si>
    <t>Por asignatura</t>
  </si>
  <si>
    <t>Por grupos</t>
  </si>
  <si>
    <t>Exámenes ordinarios y extraordinarios por asignaturas</t>
  </si>
  <si>
    <t>Enseñanza no oficial no colegiada</t>
  </si>
  <si>
    <t>Exámenes ordinarios y extraordinarios por grupos</t>
  </si>
  <si>
    <t>Exámenes de conjunto. Todas las enseñanzas</t>
  </si>
  <si>
    <t>Número de alumnos que han terminado sus estudios</t>
  </si>
  <si>
    <t>Matrículas de honor</t>
  </si>
  <si>
    <r>
      <t xml:space="preserve">Segunda enseñanza. Bachillerato Elemental. Exámenes. 1927 </t>
    </r>
    <r>
      <rPr>
        <b/>
        <vertAlign val="superscript"/>
        <sz val="12"/>
        <rFont val="Arial"/>
        <family val="2"/>
      </rPr>
      <t>(*)</t>
    </r>
  </si>
  <si>
    <r>
      <t xml:space="preserve">Segunda enseñanza. Bachillerato Universitario. Convocatorias de Mayo y Septiembre. 1927 </t>
    </r>
    <r>
      <rPr>
        <b/>
        <vertAlign val="superscript"/>
        <sz val="12"/>
        <rFont val="Arial"/>
        <family val="2"/>
      </rPr>
      <t>(*)</t>
    </r>
  </si>
  <si>
    <t>Sección de Ciencias</t>
  </si>
  <si>
    <t>Sección de Letras</t>
  </si>
  <si>
    <t>Número de alumnos que han soliticado exámenes</t>
  </si>
  <si>
    <t>No presentados</t>
  </si>
  <si>
    <t>Calificaciones obtenidas por los admitidos</t>
  </si>
  <si>
    <t>Aprobados en el ejercicio de idiomas</t>
  </si>
  <si>
    <r>
      <t xml:space="preserve">Segunda enseñanza. Bachillerato Universitario. Títulos expedidos. 1927 </t>
    </r>
    <r>
      <rPr>
        <b/>
        <vertAlign val="superscript"/>
        <sz val="12"/>
        <rFont val="Arial"/>
        <family val="2"/>
      </rPr>
      <t>(*)</t>
    </r>
  </si>
  <si>
    <t>Títulos de curso 1927-1928</t>
  </si>
  <si>
    <t>Títulos de cursos anteriores</t>
  </si>
  <si>
    <t>Total de títulos</t>
  </si>
  <si>
    <t>Segunda enseñanza. Bachillerato elemental. Números relativos. Resumen</t>
  </si>
  <si>
    <t>Aprobados por cada 100 inscripciones para examen de ingreso</t>
  </si>
  <si>
    <t>Porcentaje de varones</t>
  </si>
  <si>
    <t>Porcentaje de hembras</t>
  </si>
  <si>
    <t>Por tipo de enseñanza</t>
  </si>
  <si>
    <t>Oficial</t>
  </si>
  <si>
    <t>No oficial colegiada</t>
  </si>
  <si>
    <t>Libre</t>
  </si>
  <si>
    <t>Alumnos (porcentajes)</t>
  </si>
  <si>
    <t>Calificación (porcentajes)</t>
  </si>
  <si>
    <t>Alumnos que han perdido curso por cada 100 inscripciones</t>
  </si>
  <si>
    <r>
      <t>Alumnos matriculados en las Universidades por facultades. 1927</t>
    </r>
    <r>
      <rPr>
        <b/>
        <vertAlign val="superscript"/>
        <sz val="12"/>
        <rFont val="Arial"/>
        <family val="2"/>
      </rPr>
      <t xml:space="preserve"> (*)</t>
    </r>
  </si>
  <si>
    <r>
      <t>Enseñanza universitaria. Inscripciones y exámenes. 1927</t>
    </r>
    <r>
      <rPr>
        <b/>
        <vertAlign val="superscript"/>
        <sz val="12"/>
        <rFont val="Arial"/>
        <family val="2"/>
      </rPr>
      <t xml:space="preserve"> (*)</t>
    </r>
  </si>
  <si>
    <r>
      <t>Enseñanza universitaria. Inscripciones y exámenes. 1925</t>
    </r>
    <r>
      <rPr>
        <b/>
        <vertAlign val="superscript"/>
        <sz val="12"/>
        <rFont val="Arial"/>
        <family val="2"/>
      </rPr>
      <t xml:space="preserve"> (*)</t>
    </r>
  </si>
  <si>
    <r>
      <t>Enseñanza universitaria. Inscripciones y exámenes. 1924</t>
    </r>
    <r>
      <rPr>
        <b/>
        <vertAlign val="superscript"/>
        <sz val="12"/>
        <rFont val="Arial"/>
        <family val="2"/>
      </rPr>
      <t xml:space="preserve"> (*)</t>
    </r>
  </si>
  <si>
    <r>
      <t>Enseñanza universitaria. Inscripciones y exámenes. 1921</t>
    </r>
    <r>
      <rPr>
        <b/>
        <vertAlign val="superscript"/>
        <sz val="12"/>
        <rFont val="Arial"/>
        <family val="2"/>
      </rPr>
      <t xml:space="preserve"> (*)</t>
    </r>
  </si>
  <si>
    <t>Población de Derecho del Distrito universitario (Censo de 1920)</t>
  </si>
  <si>
    <t xml:space="preserve">        Señoritas</t>
  </si>
  <si>
    <t>Matrículas de mérito</t>
  </si>
  <si>
    <t>Total de exámenes</t>
  </si>
  <si>
    <t>Grado preparatorio</t>
  </si>
  <si>
    <t>Grado profesional</t>
  </si>
  <si>
    <t>Elementales</t>
  </si>
  <si>
    <t>Profesionales</t>
  </si>
  <si>
    <t>Superiores</t>
  </si>
  <si>
    <t>Escuela de Arquitectura</t>
  </si>
  <si>
    <t>Tútulos expedidos</t>
  </si>
  <si>
    <r>
      <t>1928</t>
    </r>
    <r>
      <rPr>
        <vertAlign val="superscript"/>
        <sz val="10"/>
        <rFont val="Arial"/>
        <family val="2"/>
      </rPr>
      <t xml:space="preserve"> (1)</t>
    </r>
  </si>
  <si>
    <t>(*) Curso 1928-1929.</t>
  </si>
  <si>
    <r>
      <t xml:space="preserve">Escuela Especial de Ingenieros de Minas. 1927 </t>
    </r>
    <r>
      <rPr>
        <b/>
        <vertAlign val="superscript"/>
        <sz val="12"/>
        <rFont val="Arial"/>
        <family val="2"/>
      </rPr>
      <t>(*)</t>
    </r>
  </si>
  <si>
    <t>(*) Curso 1921-1922. A partir de esta fecha se cierra la Escuela termporalmente.</t>
  </si>
  <si>
    <t xml:space="preserve">         De párvulos</t>
  </si>
  <si>
    <t>Porcentajes por tipo de escuela</t>
  </si>
  <si>
    <t>Fuente: Anuario Estadístico de España 1930. Instituto Nacional de Estadística.</t>
  </si>
  <si>
    <t>Instrucción primaria. Población escolar matriculada en las Escuelas Nacionales</t>
  </si>
  <si>
    <t>Diurnas</t>
  </si>
  <si>
    <t>De adultos</t>
  </si>
  <si>
    <t>Total general</t>
  </si>
  <si>
    <t>Promedio de niños, de ambos sexos, que corresponde por escuela</t>
  </si>
  <si>
    <t>Proporción de niños, de ambos sexos, por 1.000 habitantes de derecho</t>
  </si>
  <si>
    <t>Instrucción primaria. Alumnos que han asistido a las Escuelas Nacionales y diurnas de Primera enseñanza</t>
  </si>
  <si>
    <t>Alumnos (ambos sexos )</t>
  </si>
  <si>
    <t>Instrucción Primaria. Maestros de las Escuelas Nacionales</t>
  </si>
  <si>
    <r>
      <t>1928</t>
    </r>
    <r>
      <rPr>
        <vertAlign val="superscript"/>
        <sz val="10"/>
        <rFont val="Arial"/>
        <family val="2"/>
      </rPr>
      <t xml:space="preserve"> (*)</t>
    </r>
  </si>
  <si>
    <t>Instrucción Primaria. Maestros en Escuelas Nacionales</t>
  </si>
  <si>
    <t>Número de escuelas</t>
  </si>
  <si>
    <t>Que existen</t>
  </si>
  <si>
    <t>Por crear</t>
  </si>
  <si>
    <t>Proporción  por 100 escuelas</t>
  </si>
  <si>
    <t>Número de escuelas por 1.000 habitantes de derecho</t>
  </si>
  <si>
    <r>
      <t>1929</t>
    </r>
    <r>
      <rPr>
        <vertAlign val="superscript"/>
        <sz val="10"/>
        <rFont val="Arial"/>
        <family val="2"/>
      </rPr>
      <t xml:space="preserve"> (*)</t>
    </r>
  </si>
  <si>
    <t>(*) Curso 1929-1930.</t>
  </si>
  <si>
    <t xml:space="preserve">    Curso 1929-1930</t>
  </si>
  <si>
    <t xml:space="preserve">    Cursos anteriores</t>
  </si>
  <si>
    <t>Escuelas Nacionales</t>
  </si>
  <si>
    <t>(1) Curso 1927-1928.</t>
  </si>
  <si>
    <t>Escuela de Formación Profesional del Trabajo</t>
  </si>
  <si>
    <t>Total de inscripciones de matrícula a fin de curso</t>
  </si>
  <si>
    <r>
      <t>1930</t>
    </r>
    <r>
      <rPr>
        <vertAlign val="superscript"/>
        <sz val="10"/>
        <rFont val="Arial"/>
        <family val="2"/>
      </rPr>
      <t xml:space="preserve"> (*)</t>
    </r>
  </si>
  <si>
    <t>(*) Curso 1930-1931.</t>
  </si>
  <si>
    <r>
      <t>1929</t>
    </r>
    <r>
      <rPr>
        <vertAlign val="superscript"/>
        <sz val="10"/>
        <rFont val="Arial"/>
        <family val="2"/>
      </rPr>
      <t xml:space="preserve"> (1)</t>
    </r>
  </si>
  <si>
    <t>Escuelas normales del Magisterio primario</t>
  </si>
  <si>
    <t>Personal docente</t>
  </si>
  <si>
    <t>Inscritos</t>
  </si>
  <si>
    <t>Examinados</t>
  </si>
  <si>
    <t>Cifra absoluta</t>
  </si>
  <si>
    <t>Por 100 examinados</t>
  </si>
  <si>
    <t>Fuente: Anuario Estadístico de España 1931. Instituto Nacional de Estadística.</t>
  </si>
  <si>
    <t>Cervantes</t>
  </si>
  <si>
    <t>Instituto Escuela</t>
  </si>
  <si>
    <r>
      <t>Segunda enseñanza. Resumen. 1928</t>
    </r>
    <r>
      <rPr>
        <b/>
        <vertAlign val="superscript"/>
        <sz val="12"/>
        <rFont val="Arial"/>
        <family val="2"/>
      </rPr>
      <t xml:space="preserve"> (1)</t>
    </r>
  </si>
  <si>
    <r>
      <t>Examinados</t>
    </r>
    <r>
      <rPr>
        <vertAlign val="superscript"/>
        <sz val="10"/>
        <rFont val="Arial"/>
        <family val="2"/>
      </rPr>
      <t xml:space="preserve"> (2)</t>
    </r>
  </si>
  <si>
    <r>
      <t xml:space="preserve">Aprobados </t>
    </r>
    <r>
      <rPr>
        <vertAlign val="superscript"/>
        <sz val="10"/>
        <rFont val="Arial"/>
        <family val="2"/>
      </rPr>
      <t>(2)</t>
    </r>
  </si>
  <si>
    <t>(1) Curso 1928-1929.</t>
  </si>
  <si>
    <t>(2) Sin datos para el centro "Cardenal Cisneros".</t>
  </si>
  <si>
    <r>
      <t>Segunda enseñanza. Resumen. 1929</t>
    </r>
    <r>
      <rPr>
        <b/>
        <vertAlign val="superscript"/>
        <sz val="12"/>
        <rFont val="Arial"/>
        <family val="2"/>
      </rPr>
      <t xml:space="preserve"> (1)</t>
    </r>
  </si>
  <si>
    <t>(1) Curso 1929-1930.</t>
  </si>
  <si>
    <r>
      <t>Segunda enseñanza. Resumen. 1930</t>
    </r>
    <r>
      <rPr>
        <b/>
        <vertAlign val="superscript"/>
        <sz val="12"/>
        <rFont val="Arial"/>
        <family val="2"/>
      </rPr>
      <t xml:space="preserve"> (1)</t>
    </r>
  </si>
  <si>
    <t>(1) Curso 1930-1931.</t>
  </si>
  <si>
    <t>(2) Se refiere a asignaturas.</t>
  </si>
  <si>
    <t>Licenciatura</t>
  </si>
  <si>
    <t>Enfermeras</t>
  </si>
  <si>
    <t>Odontología</t>
  </si>
  <si>
    <t>Gimnástica</t>
  </si>
  <si>
    <r>
      <t>Enseñanza universitaria. Resumen por universidades. 1930</t>
    </r>
    <r>
      <rPr>
        <b/>
        <vertAlign val="superscript"/>
        <sz val="12"/>
        <rFont val="Arial"/>
        <family val="2"/>
      </rPr>
      <t xml:space="preserve"> (1)</t>
    </r>
  </si>
  <si>
    <r>
      <t>Enseñanza universitaria. Resumen por universidades. 1929</t>
    </r>
    <r>
      <rPr>
        <b/>
        <vertAlign val="superscript"/>
        <sz val="12"/>
        <rFont val="Arial"/>
        <family val="2"/>
      </rPr>
      <t xml:space="preserve"> (1)</t>
    </r>
  </si>
  <si>
    <r>
      <t>Enseñanza universitaria. Resumen por universidades. 1928</t>
    </r>
    <r>
      <rPr>
        <b/>
        <vertAlign val="superscript"/>
        <sz val="12"/>
        <rFont val="Arial"/>
        <family val="2"/>
      </rPr>
      <t xml:space="preserve"> (1)</t>
    </r>
  </si>
  <si>
    <t>Escuela de Ingenieros de Caminos, Canales y Puertos</t>
  </si>
  <si>
    <r>
      <t>1930</t>
    </r>
    <r>
      <rPr>
        <vertAlign val="superscript"/>
        <sz val="10"/>
        <rFont val="Arial"/>
        <family val="2"/>
      </rPr>
      <t xml:space="preserve"> (1)</t>
    </r>
  </si>
  <si>
    <t>Escuela especial de Ingenieros de Minas</t>
  </si>
  <si>
    <r>
      <t>Aprobados</t>
    </r>
    <r>
      <rPr>
        <vertAlign val="superscript"/>
        <sz val="10"/>
        <rFont val="Arial"/>
        <family val="2"/>
      </rPr>
      <t xml:space="preserve"> (2)</t>
    </r>
  </si>
  <si>
    <t>(2) Las cifras se refieren a asignaturas.</t>
  </si>
  <si>
    <t>Escuela profesional de Peritos Agrícolas</t>
  </si>
  <si>
    <t>Escuela de Ingenieros Industriales</t>
  </si>
  <si>
    <t>(2) Datos referentes a asignaturas.</t>
  </si>
  <si>
    <r>
      <t>Cifra absoluta</t>
    </r>
    <r>
      <rPr>
        <vertAlign val="superscript"/>
        <sz val="10"/>
        <rFont val="Arial"/>
        <family val="2"/>
      </rPr>
      <t xml:space="preserve"> (2)</t>
    </r>
  </si>
  <si>
    <t>Clases de estudios especiales</t>
  </si>
  <si>
    <t>Total de clases</t>
  </si>
  <si>
    <t xml:space="preserve">    Enseñanza oficial </t>
  </si>
  <si>
    <t xml:space="preserve">    Por tipo de enseñanza</t>
  </si>
  <si>
    <t xml:space="preserve">        Oficial</t>
  </si>
  <si>
    <t xml:space="preserve">        No oficial</t>
  </si>
  <si>
    <r>
      <t xml:space="preserve">1927 </t>
    </r>
    <r>
      <rPr>
        <vertAlign val="superscript"/>
        <sz val="10"/>
        <rFont val="Arial"/>
        <family val="2"/>
      </rPr>
      <t>(2)</t>
    </r>
  </si>
  <si>
    <t>(2) Curso 1927-1928.</t>
  </si>
  <si>
    <r>
      <t xml:space="preserve">1926 </t>
    </r>
    <r>
      <rPr>
        <vertAlign val="superscript"/>
        <sz val="10"/>
        <rFont val="Arial"/>
        <family val="2"/>
      </rPr>
      <t>(2)</t>
    </r>
  </si>
  <si>
    <t>(2) Curso 1926-1927.</t>
  </si>
  <si>
    <r>
      <t xml:space="preserve">1925 </t>
    </r>
    <r>
      <rPr>
        <vertAlign val="superscript"/>
        <sz val="10"/>
        <rFont val="Arial"/>
        <family val="2"/>
      </rPr>
      <t>(2)</t>
    </r>
  </si>
  <si>
    <t>(2) Curso 1925-1926.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</si>
  <si>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</si>
  <si>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Escuela Nacional de Sanidad</t>
    </r>
    <r>
      <rPr>
        <b/>
        <vertAlign val="superscript"/>
        <sz val="12"/>
        <rFont val="Arial"/>
        <family val="2"/>
      </rPr>
      <t xml:space="preserve"> (1)</t>
    </r>
  </si>
  <si>
    <t>(2) Curso 1930-1931.</t>
  </si>
  <si>
    <t>(1) En años anteriores no funcionaba.</t>
  </si>
  <si>
    <t>Escuela Superior de Magisterio</t>
  </si>
  <si>
    <r>
      <t>Personal docente</t>
    </r>
    <r>
      <rPr>
        <vertAlign val="superscript"/>
        <sz val="10"/>
        <rFont val="Arial"/>
        <family val="2"/>
      </rPr>
      <t xml:space="preserve"> (2)</t>
    </r>
  </si>
  <si>
    <t>(2) Reducido, por reorganización de la Escuela.</t>
  </si>
  <si>
    <t>Escuela de Estudios Superiores de Magisterio</t>
  </si>
  <si>
    <t xml:space="preserve">    Prmer ejercicio</t>
  </si>
  <si>
    <r>
      <t>Escuela de Estudios Superiores de Magisterio. 1923</t>
    </r>
    <r>
      <rPr>
        <b/>
        <vertAlign val="superscript"/>
        <sz val="12"/>
        <rFont val="Arial"/>
        <family val="2"/>
      </rPr>
      <t xml:space="preserve"> (*)</t>
    </r>
  </si>
  <si>
    <t>Alumnas</t>
  </si>
  <si>
    <t>Alumnas matriculadas</t>
  </si>
  <si>
    <r>
      <t>Segunda enseñanza. Distrito universitario de Madrid. 1924</t>
    </r>
    <r>
      <rPr>
        <b/>
        <vertAlign val="superscript"/>
        <sz val="12"/>
        <rFont val="Arial"/>
        <family val="2"/>
      </rPr>
      <t xml:space="preserve"> (1)</t>
    </r>
  </si>
  <si>
    <t>Escuela de Comercio. Altos estudios mercantiles</t>
  </si>
  <si>
    <t>Grado elemental o pericial</t>
  </si>
  <si>
    <t>Especialidad Actuarial</t>
  </si>
  <si>
    <t>Especialidad Mercantil</t>
  </si>
  <si>
    <t>Sección de vulgarización para adultos</t>
  </si>
  <si>
    <t>Sección de vulgarización femenina</t>
  </si>
  <si>
    <r>
      <t>Escuela Pericial de Comercio. 1928</t>
    </r>
    <r>
      <rPr>
        <b/>
        <vertAlign val="superscript"/>
        <sz val="12"/>
        <rFont val="Arial"/>
        <family val="2"/>
      </rPr>
      <t xml:space="preserve"> (1)</t>
    </r>
  </si>
  <si>
    <r>
      <t>Escuela Pericial de Comercio. 1929</t>
    </r>
    <r>
      <rPr>
        <b/>
        <vertAlign val="superscript"/>
        <sz val="12"/>
        <rFont val="Arial"/>
        <family val="2"/>
      </rPr>
      <t xml:space="preserve"> (1)</t>
    </r>
  </si>
  <si>
    <r>
      <t>Escuela Pericial de Comercio. 1930</t>
    </r>
    <r>
      <rPr>
        <b/>
        <vertAlign val="superscript"/>
        <sz val="12"/>
        <rFont val="Arial"/>
        <family val="2"/>
      </rPr>
      <t xml:space="preserve"> (1)</t>
    </r>
  </si>
  <si>
    <t>Escuela Superior de enseñanza</t>
  </si>
  <si>
    <t>Escuela de Artes y Oficios</t>
  </si>
  <si>
    <t>Escuela Social</t>
  </si>
  <si>
    <t>Escuela de Odontología</t>
  </si>
  <si>
    <t>Inscritas</t>
  </si>
  <si>
    <t>Examinadas</t>
  </si>
  <si>
    <t>Por 100 examinadas</t>
  </si>
  <si>
    <t>Enseñanza de Practicantes</t>
  </si>
  <si>
    <t>Enseñanzas de Practicantes</t>
  </si>
  <si>
    <t>Enseñanza de Profesores de Gimnasia</t>
  </si>
  <si>
    <t>Escuela del Hogar y Profesional de la Mujer</t>
  </si>
  <si>
    <t xml:space="preserve">    Inscritas</t>
  </si>
  <si>
    <t xml:space="preserve">    Examinadas</t>
  </si>
  <si>
    <t xml:space="preserve">    Aprobadas</t>
  </si>
  <si>
    <t xml:space="preserve">        Cifra absoluta</t>
  </si>
  <si>
    <t xml:space="preserve">        Por 100 examinados</t>
  </si>
  <si>
    <t>Escuela Superior de Pintura, Escultura y Grabado</t>
  </si>
  <si>
    <t>Escuela Oficial de Ceráminca Artística</t>
  </si>
  <si>
    <r>
      <t>Alumnos inscritos</t>
    </r>
    <r>
      <rPr>
        <vertAlign val="superscript"/>
        <sz val="10"/>
        <rFont val="Arial"/>
        <family val="2"/>
      </rPr>
      <t xml:space="preserve"> (2)</t>
    </r>
  </si>
  <si>
    <t>(2) Como es Escuela práctica no hay exámenes.</t>
  </si>
  <si>
    <t>,</t>
  </si>
  <si>
    <t>Enseñanza de Sordomudos</t>
  </si>
  <si>
    <t>Enseñanza de ciegos</t>
  </si>
  <si>
    <r>
      <t>Colegio Nacional de sordomudos y ciegos. 1930</t>
    </r>
    <r>
      <rPr>
        <b/>
        <vertAlign val="superscript"/>
        <sz val="12"/>
        <rFont val="Arial"/>
        <family val="2"/>
      </rPr>
      <t xml:space="preserve"> (*)</t>
    </r>
  </si>
  <si>
    <t>Enseñanza universitaria. Facultad de Madrid</t>
  </si>
  <si>
    <t>Que terminaron los estudios</t>
  </si>
  <si>
    <t>Escuela Nacional de Puericultura</t>
  </si>
  <si>
    <t>Fuente: Anuario Estadístico de España 1932-1933. Instituto Nacional de Estadística.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</si>
</sst>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0" fillId="0" borderId="0" xfId="0" applyNumberFormat="1" applyFill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3"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vertical="top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left" indent="1"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3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11" xfId="0" applyNumberFormat="1" applyFill="1" applyBorder="1" applyAlignment="1" quotePrefix="1">
      <alignment horizontal="right"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Alignment="1" quotePrefix="1">
      <alignment horizontal="right"/>
    </xf>
    <xf numFmtId="0" fontId="0" fillId="0" borderId="0" xfId="0" applyFill="1" applyBorder="1" applyAlignment="1">
      <alignment horizontal="left" indent="2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3"/>
    </xf>
    <xf numFmtId="0" fontId="0" fillId="0" borderId="0" xfId="0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left" indent="3"/>
    </xf>
    <xf numFmtId="4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4" fontId="0" fillId="0" borderId="0" xfId="0" applyNumberFormat="1" applyFont="1" applyFill="1" applyBorder="1" applyAlignment="1" quotePrefix="1">
      <alignment vertical="top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horizontal="left" indent="3"/>
    </xf>
    <xf numFmtId="3" fontId="0" fillId="0" borderId="11" xfId="0" applyNumberFormat="1" applyFont="1" applyFill="1" applyBorder="1" applyAlignment="1" quotePrefix="1">
      <alignment/>
    </xf>
    <xf numFmtId="3" fontId="0" fillId="0" borderId="0" xfId="0" applyNumberFormat="1" applyFill="1" applyAlignment="1" quotePrefix="1">
      <alignment horizontal="right"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ont="1" applyFill="1" applyBorder="1" applyAlignment="1" quotePrefix="1">
      <alignment/>
    </xf>
    <xf numFmtId="0" fontId="2" fillId="0" borderId="0" xfId="0" applyFont="1" applyFill="1" applyAlignment="1">
      <alignment wrapText="1"/>
    </xf>
    <xf numFmtId="3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quotePrefix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left" indent="3"/>
    </xf>
    <xf numFmtId="4" fontId="0" fillId="0" borderId="11" xfId="0" applyNumberFormat="1" applyFill="1" applyBorder="1" applyAlignment="1" quotePrefix="1">
      <alignment horizontal="right"/>
    </xf>
    <xf numFmtId="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4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4" fontId="0" fillId="0" borderId="11" xfId="0" applyNumberFormat="1" applyFont="1" applyFill="1" applyBorder="1" applyAlignment="1" quotePrefix="1">
      <alignment vertical="top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Alignment="1" quotePrefix="1">
      <alignment horizontal="righ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top"/>
    </xf>
    <xf numFmtId="3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ont="1" applyFill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5" width="11.421875" style="2" customWidth="1"/>
    <col min="6" max="6" width="13.140625" style="2" customWidth="1"/>
    <col min="7" max="7" width="12.57421875" style="2" customWidth="1"/>
    <col min="8" max="16384" width="11.421875" style="2" customWidth="1"/>
  </cols>
  <sheetData>
    <row r="1" ht="12.75" customHeight="1">
      <c r="A1" s="1"/>
    </row>
    <row r="2" ht="12.75" customHeight="1">
      <c r="A2" s="1"/>
    </row>
    <row r="3" ht="12.75" customHeight="1">
      <c r="A3" s="1"/>
    </row>
    <row r="4" ht="12.75" customHeight="1">
      <c r="A4" s="1"/>
    </row>
    <row r="5" ht="12.75" customHeight="1"/>
    <row r="6" spans="1:4" ht="18" customHeight="1">
      <c r="A6" s="3" t="s">
        <v>67</v>
      </c>
      <c r="B6" s="4"/>
      <c r="C6" s="5"/>
      <c r="D6" s="6"/>
    </row>
    <row r="7" spans="1:4" ht="18" customHeight="1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4" ht="18" customHeight="1" thickBot="1">
      <c r="A9" s="7" t="s">
        <v>0</v>
      </c>
      <c r="B9" s="7"/>
      <c r="C9" s="7"/>
      <c r="D9" s="7"/>
    </row>
    <row r="10" ht="12.75" customHeight="1">
      <c r="A10" s="4"/>
    </row>
    <row r="11" spans="1:6" ht="12.75" customHeight="1">
      <c r="A11" s="4"/>
      <c r="B11" s="6"/>
      <c r="C11" s="6"/>
      <c r="D11" s="6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ht="18.75">
      <c r="A13" s="22" t="s">
        <v>208</v>
      </c>
    </row>
    <row r="14" spans="1:4" ht="25.5">
      <c r="A14" s="23"/>
      <c r="B14" s="24" t="s">
        <v>1</v>
      </c>
      <c r="C14" s="110" t="s">
        <v>191</v>
      </c>
      <c r="D14" s="110" t="s">
        <v>192</v>
      </c>
    </row>
    <row r="16" spans="1:4" ht="12.75">
      <c r="A16" s="54" t="s">
        <v>193</v>
      </c>
      <c r="B16" s="10">
        <f>SUM(B17:B18)</f>
        <v>568</v>
      </c>
      <c r="C16" s="10">
        <f>SUM(C17:C18)</f>
        <v>250</v>
      </c>
      <c r="D16" s="10">
        <f>SUM(D17:D18)</f>
        <v>318</v>
      </c>
    </row>
    <row r="17" spans="1:4" ht="12.75">
      <c r="A17" s="56" t="s">
        <v>194</v>
      </c>
      <c r="B17" s="10">
        <f>SUM(C17:D17)</f>
        <v>538</v>
      </c>
      <c r="C17" s="10">
        <v>235</v>
      </c>
      <c r="D17" s="10">
        <v>303</v>
      </c>
    </row>
    <row r="18" spans="1:4" ht="12.75">
      <c r="A18" s="56" t="s">
        <v>195</v>
      </c>
      <c r="B18" s="10">
        <f>SUM(C18:D18)</f>
        <v>30</v>
      </c>
      <c r="C18" s="10">
        <v>15</v>
      </c>
      <c r="D18" s="10">
        <v>15</v>
      </c>
    </row>
    <row r="19" spans="1:4" ht="12.75">
      <c r="A19" s="54" t="s">
        <v>196</v>
      </c>
      <c r="B19" s="10"/>
      <c r="C19" s="10"/>
      <c r="D19" s="10"/>
    </row>
    <row r="20" spans="1:4" ht="12.75">
      <c r="A20" s="56" t="s">
        <v>197</v>
      </c>
      <c r="B20" s="10">
        <f aca="true" t="shared" si="0" ref="B20:B28">SUM(C20:D20)</f>
        <v>372</v>
      </c>
      <c r="C20" s="10">
        <v>182</v>
      </c>
      <c r="D20" s="10">
        <v>190</v>
      </c>
    </row>
    <row r="21" spans="1:4" ht="12.75">
      <c r="A21" s="56" t="s">
        <v>198</v>
      </c>
      <c r="B21" s="10">
        <f t="shared" si="0"/>
        <v>40</v>
      </c>
      <c r="C21" s="10">
        <v>25</v>
      </c>
      <c r="D21" s="10">
        <v>15</v>
      </c>
    </row>
    <row r="22" spans="1:4" ht="12.75">
      <c r="A22" s="56" t="s">
        <v>199</v>
      </c>
      <c r="B22" s="10">
        <f t="shared" si="0"/>
        <v>93</v>
      </c>
      <c r="C22" s="10">
        <v>32</v>
      </c>
      <c r="D22" s="10">
        <v>61</v>
      </c>
    </row>
    <row r="23" spans="1:4" ht="12.75">
      <c r="A23" s="56" t="s">
        <v>200</v>
      </c>
      <c r="B23" s="10">
        <f t="shared" si="0"/>
        <v>40</v>
      </c>
      <c r="C23" s="10">
        <v>4</v>
      </c>
      <c r="D23" s="10">
        <v>36</v>
      </c>
    </row>
    <row r="24" spans="1:4" ht="12.75">
      <c r="A24" s="56" t="s">
        <v>201</v>
      </c>
      <c r="B24" s="10">
        <f t="shared" si="0"/>
        <v>0</v>
      </c>
      <c r="C24" s="32" t="s">
        <v>202</v>
      </c>
      <c r="D24" s="32" t="s">
        <v>202</v>
      </c>
    </row>
    <row r="25" spans="1:4" ht="12.75">
      <c r="A25" s="56" t="s">
        <v>203</v>
      </c>
      <c r="B25" s="10">
        <f t="shared" si="0"/>
        <v>9</v>
      </c>
      <c r="C25" s="10">
        <v>1</v>
      </c>
      <c r="D25" s="10">
        <v>8</v>
      </c>
    </row>
    <row r="26" spans="1:4" ht="12.75">
      <c r="A26" s="69" t="s">
        <v>204</v>
      </c>
      <c r="B26" s="10">
        <f t="shared" si="0"/>
        <v>0</v>
      </c>
      <c r="C26" s="32" t="s">
        <v>202</v>
      </c>
      <c r="D26" s="32" t="s">
        <v>202</v>
      </c>
    </row>
    <row r="27" spans="1:4" ht="12.75">
      <c r="A27" s="69" t="s">
        <v>205</v>
      </c>
      <c r="B27" s="10">
        <f t="shared" si="0"/>
        <v>14</v>
      </c>
      <c r="C27" s="30">
        <v>6</v>
      </c>
      <c r="D27" s="30">
        <v>8</v>
      </c>
    </row>
    <row r="28" spans="1:4" ht="12.75">
      <c r="A28" s="64" t="s">
        <v>206</v>
      </c>
      <c r="B28" s="11">
        <f t="shared" si="0"/>
        <v>28</v>
      </c>
      <c r="C28" s="35">
        <v>16</v>
      </c>
      <c r="D28" s="35">
        <v>12</v>
      </c>
    </row>
    <row r="30" ht="21" customHeight="1">
      <c r="A30" s="127" t="s">
        <v>209</v>
      </c>
    </row>
    <row r="32" ht="12.75">
      <c r="A32" s="8" t="s">
        <v>207</v>
      </c>
    </row>
    <row r="36" ht="15.75">
      <c r="A36" s="22" t="s">
        <v>37</v>
      </c>
    </row>
    <row r="37" spans="1:2" ht="18">
      <c r="A37" s="23"/>
      <c r="B37" s="24" t="s">
        <v>229</v>
      </c>
    </row>
    <row r="39" spans="1:2" ht="12.75">
      <c r="A39" s="2" t="s">
        <v>38</v>
      </c>
      <c r="B39" s="10">
        <v>1262</v>
      </c>
    </row>
    <row r="40" spans="1:2" ht="12.75">
      <c r="A40" s="2" t="s">
        <v>11</v>
      </c>
      <c r="B40" s="10">
        <f>+B41+B42</f>
        <v>238</v>
      </c>
    </row>
    <row r="41" spans="1:2" ht="12.75">
      <c r="A41" s="2" t="s">
        <v>12</v>
      </c>
      <c r="B41" s="10">
        <v>62</v>
      </c>
    </row>
    <row r="42" spans="1:2" ht="12.75">
      <c r="A42" s="2" t="s">
        <v>39</v>
      </c>
      <c r="B42" s="10">
        <v>176</v>
      </c>
    </row>
    <row r="43" spans="1:2" ht="12.75">
      <c r="A43" s="2" t="s">
        <v>18</v>
      </c>
      <c r="B43" s="10">
        <f>SUM(B44+B45+B46+B47)</f>
        <v>951</v>
      </c>
    </row>
    <row r="44" spans="1:2" ht="12.75">
      <c r="A44" s="2" t="s">
        <v>19</v>
      </c>
      <c r="B44" s="10">
        <v>124</v>
      </c>
    </row>
    <row r="45" spans="1:2" ht="12.75">
      <c r="A45" s="2" t="s">
        <v>20</v>
      </c>
      <c r="B45" s="10">
        <v>124</v>
      </c>
    </row>
    <row r="46" spans="1:2" ht="12.75">
      <c r="A46" s="2" t="s">
        <v>21</v>
      </c>
      <c r="B46" s="10">
        <v>530</v>
      </c>
    </row>
    <row r="47" spans="1:2" ht="12.75">
      <c r="A47" s="2" t="s">
        <v>22</v>
      </c>
      <c r="B47" s="10">
        <v>173</v>
      </c>
    </row>
    <row r="48" spans="1:2" ht="12.75">
      <c r="A48" s="2" t="s">
        <v>23</v>
      </c>
      <c r="B48" s="10">
        <v>474</v>
      </c>
    </row>
    <row r="49" spans="1:2" ht="12.75">
      <c r="A49" s="2" t="s">
        <v>96</v>
      </c>
      <c r="B49" s="10">
        <v>29</v>
      </c>
    </row>
    <row r="50" spans="1:2" ht="12.75">
      <c r="A50" s="36" t="s">
        <v>24</v>
      </c>
      <c r="B50" s="11">
        <v>13</v>
      </c>
    </row>
    <row r="52" ht="12.75">
      <c r="A52" s="12" t="s">
        <v>228</v>
      </c>
    </row>
    <row r="53" ht="12.75">
      <c r="A53" s="12"/>
    </row>
    <row r="54" ht="12.75">
      <c r="A54" s="8" t="s">
        <v>207</v>
      </c>
    </row>
    <row r="58" ht="15.75">
      <c r="A58" s="22" t="s">
        <v>40</v>
      </c>
    </row>
    <row r="59" spans="1:2" ht="18">
      <c r="A59" s="23"/>
      <c r="B59" s="24" t="s">
        <v>229</v>
      </c>
    </row>
    <row r="61" spans="1:2" ht="12.75">
      <c r="A61" s="2" t="s">
        <v>38</v>
      </c>
      <c r="B61" s="10">
        <v>3125</v>
      </c>
    </row>
    <row r="62" spans="1:2" ht="12.75">
      <c r="A62" s="2" t="s">
        <v>762</v>
      </c>
      <c r="B62" s="10">
        <f>+B63+B64</f>
        <v>382</v>
      </c>
    </row>
    <row r="63" spans="1:2" ht="12.75">
      <c r="A63" s="2" t="s">
        <v>12</v>
      </c>
      <c r="B63" s="10">
        <v>305</v>
      </c>
    </row>
    <row r="64" spans="1:2" ht="12.75">
      <c r="A64" s="2" t="s">
        <v>39</v>
      </c>
      <c r="B64" s="10">
        <v>77</v>
      </c>
    </row>
    <row r="65" spans="1:2" ht="12.75">
      <c r="A65" s="2" t="s">
        <v>18</v>
      </c>
      <c r="B65" s="10">
        <f>SUM(B66+B67+B68+B69)</f>
        <v>2356</v>
      </c>
    </row>
    <row r="66" spans="1:2" ht="12.75">
      <c r="A66" s="2" t="s">
        <v>19</v>
      </c>
      <c r="B66" s="10">
        <v>345</v>
      </c>
    </row>
    <row r="67" spans="1:2" ht="12.75">
      <c r="A67" s="2" t="s">
        <v>20</v>
      </c>
      <c r="B67" s="10">
        <v>389</v>
      </c>
    </row>
    <row r="68" spans="1:2" ht="12.75">
      <c r="A68" s="2" t="s">
        <v>21</v>
      </c>
      <c r="B68" s="10">
        <v>1121</v>
      </c>
    </row>
    <row r="69" spans="1:2" ht="12.75">
      <c r="A69" s="2" t="s">
        <v>22</v>
      </c>
      <c r="B69" s="10">
        <v>501</v>
      </c>
    </row>
    <row r="70" spans="1:2" ht="12.75">
      <c r="A70" s="2" t="s">
        <v>23</v>
      </c>
      <c r="B70" s="10">
        <v>919</v>
      </c>
    </row>
    <row r="71" spans="1:2" ht="12.75">
      <c r="A71" s="2" t="s">
        <v>96</v>
      </c>
      <c r="B71" s="10">
        <v>51</v>
      </c>
    </row>
    <row r="72" spans="1:2" ht="12.75">
      <c r="A72" s="36" t="s">
        <v>24</v>
      </c>
      <c r="B72" s="11">
        <v>63</v>
      </c>
    </row>
    <row r="74" ht="12.75">
      <c r="A74" s="12" t="s">
        <v>228</v>
      </c>
    </row>
    <row r="75" ht="12.75">
      <c r="A75" s="12"/>
    </row>
    <row r="76" ht="12.75">
      <c r="A76" s="8" t="s">
        <v>207</v>
      </c>
    </row>
    <row r="80" ht="19.5" customHeight="1">
      <c r="A80" s="98" t="s">
        <v>644</v>
      </c>
    </row>
    <row r="81" spans="1:2" ht="18">
      <c r="A81" s="23"/>
      <c r="B81" s="24" t="s">
        <v>229</v>
      </c>
    </row>
    <row r="83" spans="1:5" ht="12.75">
      <c r="A83" s="2" t="s">
        <v>645</v>
      </c>
      <c r="B83" s="32">
        <v>94</v>
      </c>
      <c r="C83" s="10"/>
      <c r="D83" s="10"/>
      <c r="E83" s="10"/>
    </row>
    <row r="84" spans="1:2" ht="12.75">
      <c r="A84" s="2" t="s">
        <v>652</v>
      </c>
      <c r="B84" s="10"/>
    </row>
    <row r="85" spans="1:2" ht="12.75">
      <c r="A85" s="14" t="s">
        <v>1</v>
      </c>
      <c r="B85" s="10">
        <f>SUM(B86:B87)</f>
        <v>100</v>
      </c>
    </row>
    <row r="86" spans="1:2" ht="12.75">
      <c r="A86" s="13" t="s">
        <v>646</v>
      </c>
      <c r="B86" s="10">
        <v>89</v>
      </c>
    </row>
    <row r="87" spans="1:2" ht="12.75">
      <c r="A87" s="13" t="s">
        <v>647</v>
      </c>
      <c r="B87" s="10">
        <v>11</v>
      </c>
    </row>
    <row r="88" spans="1:2" ht="12.75">
      <c r="A88" s="14" t="s">
        <v>648</v>
      </c>
      <c r="B88" s="10">
        <f>SUM(B89:B91)</f>
        <v>100</v>
      </c>
    </row>
    <row r="89" spans="1:5" ht="12.75">
      <c r="A89" s="13" t="s">
        <v>649</v>
      </c>
      <c r="B89" s="30">
        <v>32</v>
      </c>
      <c r="C89" s="10"/>
      <c r="D89" s="10"/>
      <c r="E89" s="10"/>
    </row>
    <row r="90" spans="1:2" ht="12.75">
      <c r="A90" s="13" t="s">
        <v>650</v>
      </c>
      <c r="B90" s="32">
        <v>20</v>
      </c>
    </row>
    <row r="91" spans="1:2" ht="12.75">
      <c r="A91" s="13" t="s">
        <v>651</v>
      </c>
      <c r="B91" s="30">
        <v>48</v>
      </c>
    </row>
    <row r="92" spans="1:2" ht="12.75">
      <c r="A92" s="2" t="s">
        <v>653</v>
      </c>
      <c r="B92" s="10">
        <f>SUM(B93:B96)</f>
        <v>100</v>
      </c>
    </row>
    <row r="93" spans="1:5" ht="12.75">
      <c r="A93" s="13" t="s">
        <v>259</v>
      </c>
      <c r="B93" s="30">
        <v>19</v>
      </c>
      <c r="C93" s="10"/>
      <c r="D93" s="10"/>
      <c r="E93" s="10"/>
    </row>
    <row r="94" spans="1:256" ht="12.75">
      <c r="A94" s="13" t="s">
        <v>260</v>
      </c>
      <c r="B94" s="32">
        <v>22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" ht="12.75">
      <c r="A95" s="13" t="s">
        <v>261</v>
      </c>
      <c r="B95" s="30">
        <v>49</v>
      </c>
    </row>
    <row r="96" spans="1:2" ht="12.75">
      <c r="A96" s="13" t="s">
        <v>331</v>
      </c>
      <c r="B96" s="30">
        <v>10</v>
      </c>
    </row>
    <row r="97" spans="1:2" ht="12.75">
      <c r="A97" s="36" t="s">
        <v>654</v>
      </c>
      <c r="B97" s="35">
        <v>12</v>
      </c>
    </row>
    <row r="99" ht="12.75">
      <c r="A99" s="12" t="s">
        <v>228</v>
      </c>
    </row>
    <row r="101" ht="12.75">
      <c r="A101" s="8" t="s">
        <v>610</v>
      </c>
    </row>
    <row r="105" ht="18.75">
      <c r="A105" s="22" t="s">
        <v>233</v>
      </c>
    </row>
    <row r="106" spans="1:4" ht="27">
      <c r="A106" s="23"/>
      <c r="B106" s="110" t="s">
        <v>230</v>
      </c>
      <c r="C106" s="24" t="s">
        <v>3</v>
      </c>
      <c r="D106" s="31" t="s">
        <v>4</v>
      </c>
    </row>
    <row r="108" ht="12.75">
      <c r="A108" s="2" t="s">
        <v>5</v>
      </c>
    </row>
    <row r="109" spans="1:4" ht="12.75">
      <c r="A109" s="2" t="s">
        <v>6</v>
      </c>
      <c r="B109" s="10">
        <v>471</v>
      </c>
      <c r="C109" s="10">
        <v>944</v>
      </c>
      <c r="D109" s="10">
        <v>1403</v>
      </c>
    </row>
    <row r="110" spans="1:4" ht="12.75">
      <c r="A110" s="2" t="s">
        <v>7</v>
      </c>
      <c r="B110" s="10">
        <v>434</v>
      </c>
      <c r="C110" s="10">
        <v>920</v>
      </c>
      <c r="D110" s="10">
        <v>1399</v>
      </c>
    </row>
    <row r="111" spans="1:4" ht="12.75">
      <c r="A111" s="2" t="s">
        <v>8</v>
      </c>
      <c r="B111" s="10">
        <v>37</v>
      </c>
      <c r="C111" s="10">
        <v>24</v>
      </c>
      <c r="D111" s="10">
        <v>4</v>
      </c>
    </row>
    <row r="112" spans="1:4" ht="12.75">
      <c r="A112" s="2" t="s">
        <v>9</v>
      </c>
      <c r="B112" s="10">
        <v>6</v>
      </c>
      <c r="C112" s="10">
        <v>16</v>
      </c>
      <c r="D112" s="10">
        <v>45</v>
      </c>
    </row>
    <row r="113" spans="1:4" ht="12.75">
      <c r="A113" s="2" t="s">
        <v>10</v>
      </c>
      <c r="B113" s="10">
        <v>8805</v>
      </c>
      <c r="C113" s="10">
        <v>17137</v>
      </c>
      <c r="D113" s="10">
        <v>30283</v>
      </c>
    </row>
    <row r="114" spans="1:4" ht="12.75">
      <c r="A114" s="2" t="s">
        <v>11</v>
      </c>
      <c r="B114" s="10"/>
      <c r="C114" s="10"/>
      <c r="D114" s="10"/>
    </row>
    <row r="115" spans="1:4" ht="12.75">
      <c r="A115" s="2" t="s">
        <v>12</v>
      </c>
      <c r="B115" s="10">
        <f>+B116+B117</f>
        <v>873</v>
      </c>
      <c r="C115" s="10">
        <f>+C116+C117</f>
        <v>692</v>
      </c>
      <c r="D115" s="10">
        <f>+D116+D117</f>
        <v>771</v>
      </c>
    </row>
    <row r="116" spans="1:4" ht="12.75">
      <c r="A116" s="2" t="s">
        <v>13</v>
      </c>
      <c r="B116" s="10">
        <v>732</v>
      </c>
      <c r="C116" s="10">
        <v>593</v>
      </c>
      <c r="D116" s="10">
        <v>635</v>
      </c>
    </row>
    <row r="117" spans="1:4" ht="12.75">
      <c r="A117" s="2" t="s">
        <v>14</v>
      </c>
      <c r="B117" s="10">
        <v>141</v>
      </c>
      <c r="C117" s="10">
        <v>99</v>
      </c>
      <c r="D117" s="10">
        <v>136</v>
      </c>
    </row>
    <row r="118" spans="1:4" ht="12.75">
      <c r="A118" s="2" t="s">
        <v>15</v>
      </c>
      <c r="B118" s="10">
        <f>+B119+B120</f>
        <v>143</v>
      </c>
      <c r="C118" s="10">
        <f>+C119+C120</f>
        <v>835</v>
      </c>
      <c r="D118" s="10">
        <f>+D119+D120</f>
        <v>2297</v>
      </c>
    </row>
    <row r="119" spans="1:4" ht="12.75">
      <c r="A119" s="2" t="s">
        <v>13</v>
      </c>
      <c r="B119" s="10">
        <v>138</v>
      </c>
      <c r="C119" s="10">
        <v>810</v>
      </c>
      <c r="D119" s="10">
        <v>2233</v>
      </c>
    </row>
    <row r="120" spans="1:4" ht="12.75">
      <c r="A120" s="2" t="s">
        <v>14</v>
      </c>
      <c r="B120" s="10">
        <v>5</v>
      </c>
      <c r="C120" s="10">
        <v>25</v>
      </c>
      <c r="D120" s="10">
        <v>64</v>
      </c>
    </row>
    <row r="121" spans="1:4" ht="12.75">
      <c r="A121" s="2" t="s">
        <v>16</v>
      </c>
      <c r="B121" s="10">
        <f>+B122+B123</f>
        <v>1057</v>
      </c>
      <c r="C121" s="10">
        <f>+C122+C123</f>
        <v>2632</v>
      </c>
      <c r="D121" s="10">
        <f>+D122+D123</f>
        <v>2660</v>
      </c>
    </row>
    <row r="122" spans="1:4" ht="12.75">
      <c r="A122" s="2" t="s">
        <v>13</v>
      </c>
      <c r="B122" s="10">
        <v>919</v>
      </c>
      <c r="C122" s="10">
        <v>2278</v>
      </c>
      <c r="D122" s="10">
        <v>2132</v>
      </c>
    </row>
    <row r="123" spans="1:4" ht="12.75">
      <c r="A123" s="2" t="s">
        <v>14</v>
      </c>
      <c r="B123" s="10">
        <v>138</v>
      </c>
      <c r="C123" s="10">
        <v>354</v>
      </c>
      <c r="D123" s="10">
        <v>528</v>
      </c>
    </row>
    <row r="124" spans="1:4" ht="12.75">
      <c r="A124" s="2" t="s">
        <v>17</v>
      </c>
      <c r="B124" s="10">
        <f>+B125+B126</f>
        <v>2073</v>
      </c>
      <c r="C124" s="10">
        <f>+C125+C126</f>
        <v>4159</v>
      </c>
      <c r="D124" s="10">
        <f>+D125+D126</f>
        <v>5728</v>
      </c>
    </row>
    <row r="125" spans="1:4" ht="12.75">
      <c r="A125" s="2" t="s">
        <v>13</v>
      </c>
      <c r="B125" s="10">
        <f aca="true" t="shared" si="1" ref="B125:D126">+B116+B119+B122</f>
        <v>1789</v>
      </c>
      <c r="C125" s="10">
        <f t="shared" si="1"/>
        <v>3681</v>
      </c>
      <c r="D125" s="10">
        <f t="shared" si="1"/>
        <v>5000</v>
      </c>
    </row>
    <row r="126" spans="1:4" ht="12.75">
      <c r="A126" s="2" t="s">
        <v>14</v>
      </c>
      <c r="B126" s="10">
        <f t="shared" si="1"/>
        <v>284</v>
      </c>
      <c r="C126" s="10">
        <f t="shared" si="1"/>
        <v>478</v>
      </c>
      <c r="D126" s="10">
        <f t="shared" si="1"/>
        <v>728</v>
      </c>
    </row>
    <row r="127" spans="1:4" ht="12.75">
      <c r="A127" s="2" t="s">
        <v>18</v>
      </c>
      <c r="B127" s="10">
        <f>+B128+B129+B130+B131</f>
        <v>7862</v>
      </c>
      <c r="C127" s="10">
        <f>+C128+C129+C130+C131</f>
        <v>17353</v>
      </c>
      <c r="D127" s="10">
        <f>+D128+D129+D130+D131</f>
        <v>27935</v>
      </c>
    </row>
    <row r="128" spans="1:4" ht="12.75">
      <c r="A128" s="2" t="s">
        <v>19</v>
      </c>
      <c r="B128" s="10">
        <v>1482</v>
      </c>
      <c r="C128" s="10">
        <v>4470</v>
      </c>
      <c r="D128" s="10">
        <v>8155</v>
      </c>
    </row>
    <row r="129" spans="1:4" ht="12.75">
      <c r="A129" s="2" t="s">
        <v>20</v>
      </c>
      <c r="B129" s="10">
        <v>1729</v>
      </c>
      <c r="C129" s="10">
        <v>4611</v>
      </c>
      <c r="D129" s="10">
        <v>6258</v>
      </c>
    </row>
    <row r="130" spans="1:4" ht="12.75">
      <c r="A130" s="2" t="s">
        <v>21</v>
      </c>
      <c r="B130" s="10">
        <v>4137</v>
      </c>
      <c r="C130" s="10">
        <v>7018</v>
      </c>
      <c r="D130" s="10">
        <v>12041</v>
      </c>
    </row>
    <row r="131" spans="1:4" ht="12.75">
      <c r="A131" s="2" t="s">
        <v>22</v>
      </c>
      <c r="B131" s="10">
        <v>514</v>
      </c>
      <c r="C131" s="10">
        <v>1254</v>
      </c>
      <c r="D131" s="10">
        <v>1481</v>
      </c>
    </row>
    <row r="132" spans="1:4" ht="12.75">
      <c r="A132" s="2" t="s">
        <v>23</v>
      </c>
      <c r="B132" s="10">
        <v>1170</v>
      </c>
      <c r="C132" s="10">
        <v>1038</v>
      </c>
      <c r="D132" s="10">
        <v>2526</v>
      </c>
    </row>
    <row r="133" spans="1:4" ht="12.75">
      <c r="A133" s="2" t="s">
        <v>231</v>
      </c>
      <c r="B133" s="10">
        <v>184</v>
      </c>
      <c r="C133" s="10">
        <v>317</v>
      </c>
      <c r="D133" s="10">
        <v>647</v>
      </c>
    </row>
    <row r="134" spans="1:4" ht="12.75">
      <c r="A134" s="36" t="s">
        <v>24</v>
      </c>
      <c r="B134" s="11">
        <v>133</v>
      </c>
      <c r="C134" s="11">
        <v>264</v>
      </c>
      <c r="D134" s="11">
        <v>551</v>
      </c>
    </row>
    <row r="136" spans="1:4" ht="12.75">
      <c r="A136" s="12" t="s">
        <v>234</v>
      </c>
      <c r="B136" s="10"/>
      <c r="C136" s="10"/>
      <c r="D136" s="10"/>
    </row>
    <row r="137" ht="18.75">
      <c r="A137" s="127" t="s">
        <v>232</v>
      </c>
    </row>
    <row r="138" spans="2:4" ht="12.75">
      <c r="B138" s="10"/>
      <c r="C138" s="10"/>
      <c r="D138" s="10"/>
    </row>
    <row r="139" ht="12.75">
      <c r="A139" s="8" t="s">
        <v>207</v>
      </c>
    </row>
    <row r="143" ht="18" customHeight="1">
      <c r="A143" s="22" t="s">
        <v>659</v>
      </c>
    </row>
    <row r="144" spans="1:11" ht="25.5">
      <c r="A144" s="23"/>
      <c r="B144" s="24" t="s">
        <v>1</v>
      </c>
      <c r="C144" s="24" t="s">
        <v>26</v>
      </c>
      <c r="D144" s="31" t="s">
        <v>27</v>
      </c>
      <c r="E144" s="31" t="s">
        <v>28</v>
      </c>
      <c r="F144" s="24" t="s">
        <v>29</v>
      </c>
      <c r="G144" s="24" t="s">
        <v>30</v>
      </c>
      <c r="H144" s="24" t="s">
        <v>31</v>
      </c>
      <c r="I144" s="24" t="s">
        <v>32</v>
      </c>
      <c r="J144" s="24" t="s">
        <v>33</v>
      </c>
      <c r="K144" s="24" t="s">
        <v>34</v>
      </c>
    </row>
    <row r="146" spans="1:11" ht="12.75">
      <c r="A146" s="2" t="s">
        <v>10</v>
      </c>
      <c r="B146" s="10">
        <f>+C146+D146+E146+F146+G146+H146+I146+J146+K146</f>
        <v>25168</v>
      </c>
      <c r="C146" s="10">
        <v>6143</v>
      </c>
      <c r="D146" s="10">
        <v>10357</v>
      </c>
      <c r="E146" s="10">
        <v>2197</v>
      </c>
      <c r="F146" s="10">
        <v>3235</v>
      </c>
      <c r="G146" s="10">
        <v>2380</v>
      </c>
      <c r="H146" s="10">
        <v>311</v>
      </c>
      <c r="I146" s="10">
        <v>47</v>
      </c>
      <c r="J146" s="10">
        <v>474</v>
      </c>
      <c r="K146" s="10">
        <v>24</v>
      </c>
    </row>
    <row r="147" spans="1:11" ht="12.75">
      <c r="A147" s="2" t="s">
        <v>11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2" t="s">
        <v>12</v>
      </c>
      <c r="B148" s="10">
        <f aca="true" t="shared" si="2" ref="B148:B164">+C148+D148+E148+F148+G148+H148+I148+J148+K148</f>
        <v>4079</v>
      </c>
      <c r="C148" s="10">
        <f aca="true" t="shared" si="3" ref="C148:K148">+C149+C150</f>
        <v>402</v>
      </c>
      <c r="D148" s="10">
        <f t="shared" si="3"/>
        <v>1597</v>
      </c>
      <c r="E148" s="10">
        <f t="shared" si="3"/>
        <v>302</v>
      </c>
      <c r="F148" s="10">
        <f t="shared" si="3"/>
        <v>900</v>
      </c>
      <c r="G148" s="10">
        <f t="shared" si="3"/>
        <v>530</v>
      </c>
      <c r="H148" s="10">
        <f t="shared" si="3"/>
        <v>166</v>
      </c>
      <c r="I148" s="10">
        <f t="shared" si="3"/>
        <v>37</v>
      </c>
      <c r="J148" s="10">
        <f t="shared" si="3"/>
        <v>145</v>
      </c>
      <c r="K148" s="10">
        <f t="shared" si="3"/>
        <v>0</v>
      </c>
    </row>
    <row r="149" spans="1:11" ht="12.75">
      <c r="A149" s="2" t="s">
        <v>13</v>
      </c>
      <c r="B149" s="10">
        <f t="shared" si="2"/>
        <v>3807</v>
      </c>
      <c r="C149" s="10">
        <v>399</v>
      </c>
      <c r="D149" s="10">
        <v>1568</v>
      </c>
      <c r="E149" s="10">
        <v>250</v>
      </c>
      <c r="F149" s="10">
        <v>844</v>
      </c>
      <c r="G149" s="10">
        <v>470</v>
      </c>
      <c r="H149" s="10">
        <v>135</v>
      </c>
      <c r="I149" s="10">
        <v>0</v>
      </c>
      <c r="J149" s="10">
        <v>141</v>
      </c>
      <c r="K149" s="10">
        <v>0</v>
      </c>
    </row>
    <row r="150" spans="1:11" ht="12.75">
      <c r="A150" s="2" t="s">
        <v>14</v>
      </c>
      <c r="B150" s="10">
        <f t="shared" si="2"/>
        <v>272</v>
      </c>
      <c r="C150" s="10">
        <v>3</v>
      </c>
      <c r="D150" s="10">
        <v>29</v>
      </c>
      <c r="E150" s="10">
        <v>52</v>
      </c>
      <c r="F150" s="10">
        <v>56</v>
      </c>
      <c r="G150" s="10">
        <v>60</v>
      </c>
      <c r="H150" s="10">
        <v>31</v>
      </c>
      <c r="I150" s="10">
        <v>37</v>
      </c>
      <c r="J150" s="10">
        <v>4</v>
      </c>
      <c r="K150" s="10">
        <v>0</v>
      </c>
    </row>
    <row r="151" spans="1:11" ht="12.75">
      <c r="A151" s="2" t="s">
        <v>35</v>
      </c>
      <c r="B151" s="10">
        <f t="shared" si="2"/>
        <v>4116</v>
      </c>
      <c r="C151" s="10">
        <f aca="true" t="shared" si="4" ref="C151:K151">+C152+C153</f>
        <v>1586</v>
      </c>
      <c r="D151" s="10">
        <f t="shared" si="4"/>
        <v>1122</v>
      </c>
      <c r="E151" s="10">
        <f t="shared" si="4"/>
        <v>541</v>
      </c>
      <c r="F151" s="10">
        <f t="shared" si="4"/>
        <v>144</v>
      </c>
      <c r="G151" s="10">
        <f t="shared" si="4"/>
        <v>502</v>
      </c>
      <c r="H151" s="10">
        <f t="shared" si="4"/>
        <v>140</v>
      </c>
      <c r="I151" s="10">
        <f t="shared" si="4"/>
        <v>17</v>
      </c>
      <c r="J151" s="10">
        <f t="shared" si="4"/>
        <v>40</v>
      </c>
      <c r="K151" s="10">
        <f t="shared" si="4"/>
        <v>24</v>
      </c>
    </row>
    <row r="152" spans="1:11" ht="12.75">
      <c r="A152" s="2" t="s">
        <v>13</v>
      </c>
      <c r="B152" s="10">
        <f t="shared" si="2"/>
        <v>3940</v>
      </c>
      <c r="C152" s="10">
        <v>1579</v>
      </c>
      <c r="D152" s="10">
        <v>1110</v>
      </c>
      <c r="E152" s="10">
        <v>500</v>
      </c>
      <c r="F152" s="10">
        <v>128</v>
      </c>
      <c r="G152" s="10">
        <v>462</v>
      </c>
      <c r="H152" s="10">
        <v>121</v>
      </c>
      <c r="I152" s="10">
        <v>0</v>
      </c>
      <c r="J152" s="10">
        <v>40</v>
      </c>
      <c r="K152" s="10">
        <v>0</v>
      </c>
    </row>
    <row r="153" spans="1:11" ht="12.75">
      <c r="A153" s="2" t="s">
        <v>14</v>
      </c>
      <c r="B153" s="10">
        <f t="shared" si="2"/>
        <v>176</v>
      </c>
      <c r="C153" s="10">
        <v>7</v>
      </c>
      <c r="D153" s="10">
        <v>12</v>
      </c>
      <c r="E153" s="10">
        <v>41</v>
      </c>
      <c r="F153" s="10">
        <v>16</v>
      </c>
      <c r="G153" s="10">
        <v>40</v>
      </c>
      <c r="H153" s="10">
        <v>19</v>
      </c>
      <c r="I153" s="10">
        <v>17</v>
      </c>
      <c r="J153" s="10">
        <v>0</v>
      </c>
      <c r="K153" s="10">
        <v>24</v>
      </c>
    </row>
    <row r="154" spans="1:11" ht="12.75">
      <c r="A154" s="2" t="s">
        <v>17</v>
      </c>
      <c r="B154" s="10">
        <f t="shared" si="2"/>
        <v>8195</v>
      </c>
      <c r="C154" s="10">
        <f aca="true" t="shared" si="5" ref="C154:K154">+C155+C156</f>
        <v>1988</v>
      </c>
      <c r="D154" s="10">
        <f t="shared" si="5"/>
        <v>2719</v>
      </c>
      <c r="E154" s="10">
        <f t="shared" si="5"/>
        <v>843</v>
      </c>
      <c r="F154" s="10">
        <f t="shared" si="5"/>
        <v>1044</v>
      </c>
      <c r="G154" s="10">
        <f t="shared" si="5"/>
        <v>1032</v>
      </c>
      <c r="H154" s="10">
        <f t="shared" si="5"/>
        <v>306</v>
      </c>
      <c r="I154" s="10">
        <f t="shared" si="5"/>
        <v>54</v>
      </c>
      <c r="J154" s="10">
        <f t="shared" si="5"/>
        <v>185</v>
      </c>
      <c r="K154" s="10">
        <f t="shared" si="5"/>
        <v>24</v>
      </c>
    </row>
    <row r="155" spans="1:11" ht="12.75">
      <c r="A155" s="2" t="s">
        <v>13</v>
      </c>
      <c r="B155" s="10">
        <f t="shared" si="2"/>
        <v>7747</v>
      </c>
      <c r="C155" s="10">
        <f aca="true" t="shared" si="6" ref="C155:K155">+C149+C152</f>
        <v>1978</v>
      </c>
      <c r="D155" s="10">
        <f t="shared" si="6"/>
        <v>2678</v>
      </c>
      <c r="E155" s="10">
        <f t="shared" si="6"/>
        <v>750</v>
      </c>
      <c r="F155" s="10">
        <f t="shared" si="6"/>
        <v>972</v>
      </c>
      <c r="G155" s="10">
        <f t="shared" si="6"/>
        <v>932</v>
      </c>
      <c r="H155" s="10">
        <f t="shared" si="6"/>
        <v>256</v>
      </c>
      <c r="I155" s="10">
        <f t="shared" si="6"/>
        <v>0</v>
      </c>
      <c r="J155" s="10">
        <f t="shared" si="6"/>
        <v>181</v>
      </c>
      <c r="K155" s="10">
        <f t="shared" si="6"/>
        <v>0</v>
      </c>
    </row>
    <row r="156" spans="1:11" ht="12.75">
      <c r="A156" s="2" t="s">
        <v>14</v>
      </c>
      <c r="B156" s="10">
        <f t="shared" si="2"/>
        <v>448</v>
      </c>
      <c r="C156" s="10">
        <f aca="true" t="shared" si="7" ref="C156:K156">+C150+C153</f>
        <v>10</v>
      </c>
      <c r="D156" s="10">
        <f t="shared" si="7"/>
        <v>41</v>
      </c>
      <c r="E156" s="10">
        <f t="shared" si="7"/>
        <v>93</v>
      </c>
      <c r="F156" s="10">
        <f t="shared" si="7"/>
        <v>72</v>
      </c>
      <c r="G156" s="10">
        <f t="shared" si="7"/>
        <v>100</v>
      </c>
      <c r="H156" s="10">
        <f t="shared" si="7"/>
        <v>50</v>
      </c>
      <c r="I156" s="10">
        <f t="shared" si="7"/>
        <v>54</v>
      </c>
      <c r="J156" s="10">
        <f t="shared" si="7"/>
        <v>4</v>
      </c>
      <c r="K156" s="10">
        <f t="shared" si="7"/>
        <v>24</v>
      </c>
    </row>
    <row r="157" spans="1:11" ht="12.75">
      <c r="A157" s="2" t="s">
        <v>18</v>
      </c>
      <c r="B157" s="10">
        <f t="shared" si="2"/>
        <v>20364</v>
      </c>
      <c r="C157" s="10">
        <f aca="true" t="shared" si="8" ref="C157:K157">SUM(C158:C161)</f>
        <v>4874</v>
      </c>
      <c r="D157" s="10">
        <f t="shared" si="8"/>
        <v>8074</v>
      </c>
      <c r="E157" s="10">
        <f t="shared" si="8"/>
        <v>1895</v>
      </c>
      <c r="F157" s="10">
        <f t="shared" si="8"/>
        <v>3235</v>
      </c>
      <c r="G157" s="10">
        <f t="shared" si="8"/>
        <v>1617</v>
      </c>
      <c r="H157" s="10">
        <f t="shared" si="8"/>
        <v>271</v>
      </c>
      <c r="I157" s="10">
        <f t="shared" si="8"/>
        <v>51</v>
      </c>
      <c r="J157" s="10">
        <f t="shared" si="8"/>
        <v>325</v>
      </c>
      <c r="K157" s="10">
        <f t="shared" si="8"/>
        <v>22</v>
      </c>
    </row>
    <row r="158" spans="1:11" ht="12.75">
      <c r="A158" s="2" t="s">
        <v>19</v>
      </c>
      <c r="B158" s="10">
        <f t="shared" si="2"/>
        <v>2758</v>
      </c>
      <c r="C158" s="10">
        <v>864</v>
      </c>
      <c r="D158" s="10">
        <v>991</v>
      </c>
      <c r="E158" s="10">
        <v>361</v>
      </c>
      <c r="F158" s="10">
        <v>299</v>
      </c>
      <c r="G158" s="10">
        <v>163</v>
      </c>
      <c r="H158" s="10">
        <v>8</v>
      </c>
      <c r="I158" s="10">
        <v>13</v>
      </c>
      <c r="J158" s="10">
        <v>50</v>
      </c>
      <c r="K158" s="10">
        <v>9</v>
      </c>
    </row>
    <row r="159" spans="1:11" ht="12.75">
      <c r="A159" s="2" t="s">
        <v>20</v>
      </c>
      <c r="B159" s="10">
        <f t="shared" si="2"/>
        <v>3374</v>
      </c>
      <c r="C159" s="10">
        <v>991</v>
      </c>
      <c r="D159" s="10">
        <v>1143</v>
      </c>
      <c r="E159" s="10">
        <v>445</v>
      </c>
      <c r="F159" s="10">
        <v>522</v>
      </c>
      <c r="G159" s="10">
        <v>180</v>
      </c>
      <c r="H159" s="10">
        <v>19</v>
      </c>
      <c r="I159" s="10">
        <v>15</v>
      </c>
      <c r="J159" s="10">
        <v>51</v>
      </c>
      <c r="K159" s="10">
        <v>8</v>
      </c>
    </row>
    <row r="160" spans="1:11" ht="12.75">
      <c r="A160" s="2" t="s">
        <v>21</v>
      </c>
      <c r="B160" s="10">
        <f t="shared" si="2"/>
        <v>11304</v>
      </c>
      <c r="C160" s="10">
        <v>2105</v>
      </c>
      <c r="D160" s="10">
        <v>5245</v>
      </c>
      <c r="E160" s="10">
        <v>746</v>
      </c>
      <c r="F160" s="10">
        <v>1784</v>
      </c>
      <c r="G160" s="10">
        <v>986</v>
      </c>
      <c r="H160" s="10">
        <v>213</v>
      </c>
      <c r="I160" s="10">
        <v>19</v>
      </c>
      <c r="J160" s="10">
        <v>203</v>
      </c>
      <c r="K160" s="10">
        <v>3</v>
      </c>
    </row>
    <row r="161" spans="1:11" ht="12.75">
      <c r="A161" s="2" t="s">
        <v>22</v>
      </c>
      <c r="B161" s="10">
        <f t="shared" si="2"/>
        <v>2928</v>
      </c>
      <c r="C161" s="10">
        <v>914</v>
      </c>
      <c r="D161" s="10">
        <v>695</v>
      </c>
      <c r="E161" s="10">
        <v>343</v>
      </c>
      <c r="F161" s="10">
        <v>630</v>
      </c>
      <c r="G161" s="10">
        <v>288</v>
      </c>
      <c r="H161" s="10">
        <v>31</v>
      </c>
      <c r="I161" s="10">
        <v>4</v>
      </c>
      <c r="J161" s="10">
        <v>21</v>
      </c>
      <c r="K161" s="10">
        <v>2</v>
      </c>
    </row>
    <row r="162" spans="1:11" ht="12.75">
      <c r="A162" s="2" t="s">
        <v>23</v>
      </c>
      <c r="B162" s="10">
        <f t="shared" si="2"/>
        <v>7135</v>
      </c>
      <c r="C162" s="10">
        <v>1269</v>
      </c>
      <c r="D162" s="10">
        <v>2978</v>
      </c>
      <c r="E162" s="10">
        <v>545</v>
      </c>
      <c r="F162" s="10">
        <v>1039</v>
      </c>
      <c r="G162" s="10">
        <v>1051</v>
      </c>
      <c r="H162" s="10">
        <v>72</v>
      </c>
      <c r="I162" s="10">
        <v>7</v>
      </c>
      <c r="J162" s="10">
        <v>170</v>
      </c>
      <c r="K162" s="10">
        <v>4</v>
      </c>
    </row>
    <row r="163" spans="1:11" ht="12.75">
      <c r="A163" s="6" t="s">
        <v>36</v>
      </c>
      <c r="B163" s="10">
        <f t="shared" si="2"/>
        <v>280</v>
      </c>
      <c r="C163" s="30">
        <v>42</v>
      </c>
      <c r="D163" s="30">
        <v>192</v>
      </c>
      <c r="E163" s="30">
        <v>17</v>
      </c>
      <c r="F163" s="30">
        <v>13</v>
      </c>
      <c r="G163" s="30">
        <v>16</v>
      </c>
      <c r="H163" s="30">
        <v>0</v>
      </c>
      <c r="I163" s="30">
        <v>0</v>
      </c>
      <c r="J163" s="30">
        <v>0</v>
      </c>
      <c r="K163" s="30">
        <v>0</v>
      </c>
    </row>
    <row r="164" spans="1:11" ht="12.75">
      <c r="A164" s="36" t="s">
        <v>95</v>
      </c>
      <c r="B164" s="11">
        <f t="shared" si="2"/>
        <v>771</v>
      </c>
      <c r="C164" s="11">
        <v>205</v>
      </c>
      <c r="D164" s="11">
        <v>250</v>
      </c>
      <c r="E164" s="11">
        <v>33</v>
      </c>
      <c r="F164" s="11">
        <v>35</v>
      </c>
      <c r="G164" s="11">
        <v>96</v>
      </c>
      <c r="H164" s="11">
        <v>99</v>
      </c>
      <c r="I164" s="11">
        <v>13</v>
      </c>
      <c r="J164" s="11">
        <v>40</v>
      </c>
      <c r="K164" s="11">
        <v>0</v>
      </c>
    </row>
    <row r="166" ht="12.75">
      <c r="A166" s="12" t="s">
        <v>228</v>
      </c>
    </row>
    <row r="167" ht="12.75">
      <c r="A167" s="12"/>
    </row>
    <row r="168" ht="12.75">
      <c r="A168" s="8" t="s">
        <v>207</v>
      </c>
    </row>
    <row r="172" ht="18.75">
      <c r="A172" s="22" t="s">
        <v>239</v>
      </c>
    </row>
    <row r="173" spans="1:2" ht="18">
      <c r="A173" s="23"/>
      <c r="B173" s="24" t="s">
        <v>229</v>
      </c>
    </row>
    <row r="175" spans="1:2" ht="12.75">
      <c r="A175" s="2" t="s">
        <v>11</v>
      </c>
      <c r="B175" s="10">
        <f>+B176+B177</f>
        <v>8195</v>
      </c>
    </row>
    <row r="176" spans="1:2" ht="12.75">
      <c r="A176" s="2" t="s">
        <v>12</v>
      </c>
      <c r="B176" s="10">
        <v>4079</v>
      </c>
    </row>
    <row r="177" spans="1:2" ht="12.75">
      <c r="A177" s="2" t="s">
        <v>35</v>
      </c>
      <c r="B177" s="10">
        <v>4116</v>
      </c>
    </row>
    <row r="178" spans="1:2" ht="12.75">
      <c r="A178" s="54" t="s">
        <v>235</v>
      </c>
      <c r="B178" s="10"/>
    </row>
    <row r="179" spans="1:2" ht="12.75">
      <c r="A179" s="2" t="s">
        <v>12</v>
      </c>
      <c r="B179" s="18">
        <v>49</v>
      </c>
    </row>
    <row r="180" spans="1:2" ht="12.75">
      <c r="A180" s="2" t="s">
        <v>35</v>
      </c>
      <c r="B180" s="18">
        <v>51</v>
      </c>
    </row>
    <row r="181" spans="1:2" ht="12.75">
      <c r="A181" s="54" t="s">
        <v>236</v>
      </c>
      <c r="B181" s="10"/>
    </row>
    <row r="182" spans="1:2" ht="12.75">
      <c r="A182" s="2" t="s">
        <v>19</v>
      </c>
      <c r="B182" s="10">
        <v>2758</v>
      </c>
    </row>
    <row r="183" spans="1:2" ht="12.75">
      <c r="A183" s="2" t="s">
        <v>20</v>
      </c>
      <c r="B183" s="10">
        <v>3374</v>
      </c>
    </row>
    <row r="184" spans="1:2" ht="12.75">
      <c r="A184" s="2" t="s">
        <v>21</v>
      </c>
      <c r="B184" s="10">
        <v>11304</v>
      </c>
    </row>
    <row r="185" spans="1:2" ht="12.75">
      <c r="A185" s="2" t="s">
        <v>22</v>
      </c>
      <c r="B185" s="10">
        <v>2928</v>
      </c>
    </row>
    <row r="186" spans="1:2" ht="12.75">
      <c r="A186" s="54" t="s">
        <v>660</v>
      </c>
      <c r="B186" s="10">
        <v>2600608</v>
      </c>
    </row>
    <row r="187" spans="1:2" ht="12.75">
      <c r="A187" s="36" t="s">
        <v>167</v>
      </c>
      <c r="B187" s="36">
        <v>32</v>
      </c>
    </row>
    <row r="189" spans="1:2" ht="12.75">
      <c r="A189" s="100" t="s">
        <v>237</v>
      </c>
      <c r="B189" s="9"/>
    </row>
    <row r="190" ht="12.75">
      <c r="A190" s="12" t="s">
        <v>238</v>
      </c>
    </row>
    <row r="191" spans="1:2" ht="12.75">
      <c r="A191" s="12"/>
      <c r="B191" s="10"/>
    </row>
    <row r="192" ht="12.75">
      <c r="A192" s="8" t="s">
        <v>207</v>
      </c>
    </row>
    <row r="196" ht="15.75">
      <c r="A196" s="22" t="s">
        <v>240</v>
      </c>
    </row>
    <row r="197" spans="1:2" ht="18">
      <c r="A197" s="23"/>
      <c r="B197" s="24" t="s">
        <v>229</v>
      </c>
    </row>
    <row r="198" spans="1:2" ht="18">
      <c r="A198" s="52"/>
      <c r="B198" s="53"/>
    </row>
    <row r="199" spans="1:2" ht="12.75">
      <c r="A199" s="54" t="s">
        <v>241</v>
      </c>
      <c r="B199" s="10">
        <f>SUM(B200:B201)</f>
        <v>95</v>
      </c>
    </row>
    <row r="200" spans="1:2" ht="12.75">
      <c r="A200" s="56" t="s">
        <v>242</v>
      </c>
      <c r="B200" s="10">
        <v>84</v>
      </c>
    </row>
    <row r="201" spans="1:2" ht="12.75">
      <c r="A201" s="56" t="s">
        <v>243</v>
      </c>
      <c r="B201" s="10">
        <v>11</v>
      </c>
    </row>
    <row r="202" spans="1:2" ht="12.75">
      <c r="A202" s="54" t="s">
        <v>244</v>
      </c>
      <c r="B202" s="10">
        <v>209</v>
      </c>
    </row>
    <row r="203" spans="1:2" ht="12.75">
      <c r="A203" s="54" t="s">
        <v>245</v>
      </c>
      <c r="B203" s="10"/>
    </row>
    <row r="204" spans="1:2" ht="12.75">
      <c r="A204" s="56" t="s">
        <v>246</v>
      </c>
      <c r="B204" s="10">
        <v>2</v>
      </c>
    </row>
    <row r="205" spans="1:2" ht="12.75">
      <c r="A205" s="56" t="s">
        <v>247</v>
      </c>
      <c r="B205" s="10">
        <v>12</v>
      </c>
    </row>
    <row r="206" spans="1:2" ht="12.75">
      <c r="A206" s="56" t="s">
        <v>248</v>
      </c>
      <c r="B206" s="10">
        <v>17</v>
      </c>
    </row>
    <row r="207" spans="1:2" ht="12.75">
      <c r="A207" s="69" t="s">
        <v>249</v>
      </c>
      <c r="B207" s="15">
        <v>21</v>
      </c>
    </row>
    <row r="208" spans="1:2" ht="12.75">
      <c r="A208" s="69" t="s">
        <v>250</v>
      </c>
      <c r="B208" s="19" t="s">
        <v>202</v>
      </c>
    </row>
    <row r="209" spans="1:2" ht="12.75">
      <c r="A209" s="83" t="s">
        <v>251</v>
      </c>
      <c r="B209" s="65">
        <v>4</v>
      </c>
    </row>
    <row r="210" ht="12.75">
      <c r="B210" s="10"/>
    </row>
    <row r="211" ht="12.75">
      <c r="A211" s="12" t="s">
        <v>228</v>
      </c>
    </row>
    <row r="212" ht="12.75">
      <c r="A212" s="12"/>
    </row>
    <row r="213" spans="1:2" ht="12.75">
      <c r="A213" s="8" t="s">
        <v>207</v>
      </c>
      <c r="B213" s="10"/>
    </row>
    <row r="216" ht="18.75">
      <c r="A216" s="22" t="s">
        <v>274</v>
      </c>
    </row>
    <row r="217" spans="1:7" ht="52.5" customHeight="1">
      <c r="A217" s="23"/>
      <c r="B217" s="99" t="s">
        <v>1</v>
      </c>
      <c r="C217" s="99" t="s">
        <v>252</v>
      </c>
      <c r="D217" s="99" t="s">
        <v>253</v>
      </c>
      <c r="E217" s="99" t="s">
        <v>254</v>
      </c>
      <c r="F217" s="110" t="s">
        <v>255</v>
      </c>
      <c r="G217" s="110" t="s">
        <v>256</v>
      </c>
    </row>
    <row r="218" spans="1:7" ht="18">
      <c r="A218" s="52"/>
      <c r="B218" s="53"/>
      <c r="C218" s="53"/>
      <c r="D218" s="53"/>
      <c r="E218" s="53"/>
      <c r="F218" s="53"/>
      <c r="G218" s="53"/>
    </row>
    <row r="219" spans="1:7" ht="12.75">
      <c r="A219" s="54" t="s">
        <v>257</v>
      </c>
      <c r="B219" s="10">
        <f aca="true" t="shared" si="9" ref="B219:B230">SUM(C219:G219)</f>
        <v>1207</v>
      </c>
      <c r="C219" s="10">
        <v>146</v>
      </c>
      <c r="D219" s="10">
        <v>556</v>
      </c>
      <c r="E219" s="10">
        <v>7</v>
      </c>
      <c r="F219" s="10">
        <v>245</v>
      </c>
      <c r="G219" s="10">
        <v>253</v>
      </c>
    </row>
    <row r="220" spans="1:7" ht="12.75">
      <c r="A220" s="54" t="s">
        <v>258</v>
      </c>
      <c r="B220" s="10">
        <f t="shared" si="9"/>
        <v>553</v>
      </c>
      <c r="C220" s="10">
        <f>SUM(C221:C223)</f>
        <v>51</v>
      </c>
      <c r="D220" s="10">
        <f>SUM(D221:D223)</f>
        <v>236</v>
      </c>
      <c r="E220" s="10">
        <f>SUM(E221:E223)</f>
        <v>3</v>
      </c>
      <c r="F220" s="10">
        <f>SUM(F221:F223)</f>
        <v>113</v>
      </c>
      <c r="G220" s="10">
        <f>SUM(G221:G223)</f>
        <v>150</v>
      </c>
    </row>
    <row r="221" spans="1:7" ht="12.75">
      <c r="A221" s="56" t="s">
        <v>259</v>
      </c>
      <c r="B221" s="10">
        <f t="shared" si="9"/>
        <v>180</v>
      </c>
      <c r="C221" s="10">
        <v>17</v>
      </c>
      <c r="D221" s="10">
        <v>51</v>
      </c>
      <c r="E221" s="95">
        <v>2</v>
      </c>
      <c r="F221" s="10">
        <v>47</v>
      </c>
      <c r="G221" s="10">
        <v>63</v>
      </c>
    </row>
    <row r="222" spans="1:7" ht="12.75">
      <c r="A222" s="56" t="s">
        <v>260</v>
      </c>
      <c r="B222" s="10">
        <f t="shared" si="9"/>
        <v>144</v>
      </c>
      <c r="C222" s="10">
        <v>10</v>
      </c>
      <c r="D222" s="10">
        <v>65</v>
      </c>
      <c r="E222" s="95">
        <v>0</v>
      </c>
      <c r="F222" s="10">
        <v>32</v>
      </c>
      <c r="G222" s="10">
        <v>37</v>
      </c>
    </row>
    <row r="223" spans="1:7" ht="12.75">
      <c r="A223" s="56" t="s">
        <v>261</v>
      </c>
      <c r="B223" s="10">
        <f t="shared" si="9"/>
        <v>229</v>
      </c>
      <c r="C223" s="10">
        <v>24</v>
      </c>
      <c r="D223" s="10">
        <v>120</v>
      </c>
      <c r="E223" s="95">
        <v>1</v>
      </c>
      <c r="F223" s="10">
        <v>34</v>
      </c>
      <c r="G223" s="10">
        <v>50</v>
      </c>
    </row>
    <row r="224" spans="1:7" ht="12.75">
      <c r="A224" s="54" t="s">
        <v>262</v>
      </c>
      <c r="B224" s="10">
        <f t="shared" si="9"/>
        <v>654</v>
      </c>
      <c r="C224" s="95">
        <v>95</v>
      </c>
      <c r="D224" s="10">
        <v>320</v>
      </c>
      <c r="E224" s="10">
        <v>4</v>
      </c>
      <c r="F224" s="10">
        <v>132</v>
      </c>
      <c r="G224" s="10">
        <v>103</v>
      </c>
    </row>
    <row r="225" spans="1:7" ht="12.75">
      <c r="A225" s="54" t="s">
        <v>263</v>
      </c>
      <c r="B225" s="10">
        <f t="shared" si="9"/>
        <v>1207</v>
      </c>
      <c r="C225" s="10">
        <f>SUM(C226:C227)</f>
        <v>146</v>
      </c>
      <c r="D225" s="10">
        <f>SUM(D226:D227)</f>
        <v>556</v>
      </c>
      <c r="E225" s="10">
        <f>SUM(E226:E227)</f>
        <v>7</v>
      </c>
      <c r="F225" s="10">
        <f>SUM(F226:F227)</f>
        <v>245</v>
      </c>
      <c r="G225" s="10">
        <f>SUM(G226:G227)</f>
        <v>253</v>
      </c>
    </row>
    <row r="226" spans="1:7" ht="12.75">
      <c r="A226" s="69" t="s">
        <v>264</v>
      </c>
      <c r="B226" s="30">
        <f t="shared" si="9"/>
        <v>553</v>
      </c>
      <c r="C226" s="30">
        <v>51</v>
      </c>
      <c r="D226" s="30">
        <v>236</v>
      </c>
      <c r="E226" s="30">
        <v>3</v>
      </c>
      <c r="F226" s="30">
        <v>113</v>
      </c>
      <c r="G226" s="30">
        <v>150</v>
      </c>
    </row>
    <row r="227" spans="1:7" ht="12.75">
      <c r="A227" s="69" t="s">
        <v>265</v>
      </c>
      <c r="B227" s="30">
        <f t="shared" si="9"/>
        <v>654</v>
      </c>
      <c r="C227" s="95">
        <v>95</v>
      </c>
      <c r="D227" s="51">
        <v>320</v>
      </c>
      <c r="E227" s="51">
        <v>4</v>
      </c>
      <c r="F227" s="51">
        <v>132</v>
      </c>
      <c r="G227" s="51">
        <v>103</v>
      </c>
    </row>
    <row r="228" spans="1:7" ht="12.75">
      <c r="A228" s="21" t="s">
        <v>266</v>
      </c>
      <c r="B228" s="30">
        <f t="shared" si="9"/>
        <v>76</v>
      </c>
      <c r="C228" s="30">
        <f>SUM(C229:C230)</f>
        <v>6</v>
      </c>
      <c r="D228" s="30">
        <f>SUM(D229:D230)</f>
        <v>18</v>
      </c>
      <c r="E228" s="30">
        <f>SUM(E229:E230)</f>
        <v>2</v>
      </c>
      <c r="F228" s="30">
        <f>SUM(F229:F230)</f>
        <v>14</v>
      </c>
      <c r="G228" s="30">
        <f>SUM(G229:G230)</f>
        <v>36</v>
      </c>
    </row>
    <row r="229" spans="1:7" ht="12.75">
      <c r="A229" s="69" t="s">
        <v>267</v>
      </c>
      <c r="B229" s="30">
        <f t="shared" si="9"/>
        <v>45</v>
      </c>
      <c r="C229" s="30">
        <v>5</v>
      </c>
      <c r="D229" s="30">
        <v>10</v>
      </c>
      <c r="E229" s="19">
        <v>1</v>
      </c>
      <c r="F229" s="30">
        <v>8</v>
      </c>
      <c r="G229" s="30">
        <v>21</v>
      </c>
    </row>
    <row r="230" spans="1:7" ht="12.75">
      <c r="A230" s="83" t="s">
        <v>268</v>
      </c>
      <c r="B230" s="11">
        <f t="shared" si="9"/>
        <v>31</v>
      </c>
      <c r="C230" s="65">
        <v>1</v>
      </c>
      <c r="D230" s="11">
        <v>8</v>
      </c>
      <c r="E230" s="65">
        <v>1</v>
      </c>
      <c r="F230" s="11">
        <v>6</v>
      </c>
      <c r="G230" s="35">
        <v>15</v>
      </c>
    </row>
    <row r="231" spans="2:7" ht="12.75">
      <c r="B231" s="10"/>
      <c r="C231" s="10"/>
      <c r="D231" s="10"/>
      <c r="E231" s="10"/>
      <c r="F231" s="10"/>
      <c r="G231" s="10"/>
    </row>
    <row r="232" ht="12.75">
      <c r="A232" s="12" t="s">
        <v>234</v>
      </c>
    </row>
    <row r="233" ht="12.75">
      <c r="A233" s="12" t="s">
        <v>269</v>
      </c>
    </row>
    <row r="234" spans="1:2" ht="12.75">
      <c r="A234" s="12"/>
      <c r="B234" s="112"/>
    </row>
    <row r="235" ht="12.75">
      <c r="A235" s="8" t="s">
        <v>207</v>
      </c>
    </row>
    <row r="239" ht="18" customHeight="1">
      <c r="A239" s="22" t="s">
        <v>57</v>
      </c>
    </row>
    <row r="240" spans="1:2" ht="18">
      <c r="A240" s="23"/>
      <c r="B240" s="24" t="s">
        <v>229</v>
      </c>
    </row>
    <row r="242" spans="1:2" ht="12.75">
      <c r="A242" s="2" t="s">
        <v>58</v>
      </c>
      <c r="B242" s="10">
        <v>5425</v>
      </c>
    </row>
    <row r="243" spans="1:2" ht="12.75">
      <c r="A243" s="2" t="s">
        <v>59</v>
      </c>
      <c r="B243" s="10">
        <f>+B244+B245</f>
        <v>5425</v>
      </c>
    </row>
    <row r="244" spans="1:2" ht="12.75">
      <c r="A244" s="2" t="s">
        <v>13</v>
      </c>
      <c r="B244" s="10">
        <v>5378</v>
      </c>
    </row>
    <row r="245" spans="1:2" ht="12.75">
      <c r="A245" s="2" t="s">
        <v>14</v>
      </c>
      <c r="B245" s="10">
        <v>47</v>
      </c>
    </row>
    <row r="246" spans="1:2" ht="12.75">
      <c r="A246" s="2" t="s">
        <v>60</v>
      </c>
      <c r="B246" s="10">
        <f>SUM(B247:B250)</f>
        <v>5425</v>
      </c>
    </row>
    <row r="247" spans="1:2" ht="12.75">
      <c r="A247" s="2" t="s">
        <v>61</v>
      </c>
      <c r="B247" s="10">
        <v>381</v>
      </c>
    </row>
    <row r="248" spans="1:2" ht="12.75">
      <c r="A248" s="2" t="s">
        <v>53</v>
      </c>
      <c r="B248" s="10">
        <v>386</v>
      </c>
    </row>
    <row r="249" spans="1:2" ht="12.75">
      <c r="A249" s="2" t="s">
        <v>46</v>
      </c>
      <c r="B249" s="10">
        <v>1139</v>
      </c>
    </row>
    <row r="250" spans="1:2" ht="12.75">
      <c r="A250" s="2" t="s">
        <v>54</v>
      </c>
      <c r="B250" s="10">
        <v>3519</v>
      </c>
    </row>
    <row r="251" spans="1:2" ht="12.75">
      <c r="A251" s="2" t="s">
        <v>23</v>
      </c>
      <c r="B251" s="30">
        <v>3519</v>
      </c>
    </row>
    <row r="252" spans="1:2" ht="12.75">
      <c r="A252" s="36" t="s">
        <v>62</v>
      </c>
      <c r="B252" s="11">
        <v>309</v>
      </c>
    </row>
    <row r="254" ht="12.75">
      <c r="A254" s="12" t="s">
        <v>228</v>
      </c>
    </row>
    <row r="255" ht="12.75">
      <c r="A255" s="12"/>
    </row>
    <row r="256" spans="1:2" ht="12.75">
      <c r="A256" s="8" t="s">
        <v>207</v>
      </c>
      <c r="B256" s="10"/>
    </row>
    <row r="260" ht="18" customHeight="1">
      <c r="A260" s="22" t="s">
        <v>362</v>
      </c>
    </row>
    <row r="261" spans="1:2" ht="18">
      <c r="A261" s="23"/>
      <c r="B261" s="24" t="s">
        <v>229</v>
      </c>
    </row>
    <row r="263" spans="1:2" ht="12.75">
      <c r="A263" s="2" t="s">
        <v>10</v>
      </c>
      <c r="B263" s="10">
        <v>3511</v>
      </c>
    </row>
    <row r="264" spans="1:2" ht="12.75">
      <c r="A264" s="2" t="s">
        <v>11</v>
      </c>
      <c r="B264" s="10"/>
    </row>
    <row r="265" spans="1:2" ht="12.75">
      <c r="A265" s="2" t="s">
        <v>12</v>
      </c>
      <c r="B265" s="10">
        <f>+B266+B267</f>
        <v>652</v>
      </c>
    </row>
    <row r="266" spans="1:2" ht="12.75">
      <c r="A266" s="2" t="s">
        <v>13</v>
      </c>
      <c r="B266" s="10">
        <v>644</v>
      </c>
    </row>
    <row r="267" spans="1:2" ht="12.75">
      <c r="A267" s="2" t="s">
        <v>14</v>
      </c>
      <c r="B267" s="10">
        <v>8</v>
      </c>
    </row>
    <row r="268" spans="1:2" ht="12.75">
      <c r="A268" s="2" t="s">
        <v>35</v>
      </c>
      <c r="B268" s="10">
        <f>+B269+B270</f>
        <v>450</v>
      </c>
    </row>
    <row r="269" spans="1:2" ht="12.75">
      <c r="A269" s="2" t="s">
        <v>13</v>
      </c>
      <c r="B269" s="10">
        <v>435</v>
      </c>
    </row>
    <row r="270" spans="1:2" ht="12.75">
      <c r="A270" s="2" t="s">
        <v>14</v>
      </c>
      <c r="B270" s="10">
        <v>15</v>
      </c>
    </row>
    <row r="271" spans="1:2" ht="12.75">
      <c r="A271" s="2" t="s">
        <v>63</v>
      </c>
      <c r="B271" s="10">
        <f>+B272+B273</f>
        <v>1102</v>
      </c>
    </row>
    <row r="272" spans="1:2" ht="12.75">
      <c r="A272" s="2" t="s">
        <v>64</v>
      </c>
      <c r="B272" s="10">
        <v>802</v>
      </c>
    </row>
    <row r="273" spans="1:2" ht="12.75">
      <c r="A273" s="2" t="s">
        <v>65</v>
      </c>
      <c r="B273" s="10">
        <v>300</v>
      </c>
    </row>
    <row r="274" spans="1:2" ht="12.75">
      <c r="A274" s="2" t="s">
        <v>18</v>
      </c>
      <c r="B274" s="10">
        <f>+B275+B276+B277+B278</f>
        <v>2916</v>
      </c>
    </row>
    <row r="275" spans="1:2" ht="12.75">
      <c r="A275" s="2" t="s">
        <v>19</v>
      </c>
      <c r="B275" s="10">
        <v>89</v>
      </c>
    </row>
    <row r="276" spans="1:2" ht="12.75">
      <c r="A276" s="2" t="s">
        <v>20</v>
      </c>
      <c r="B276" s="10">
        <v>255</v>
      </c>
    </row>
    <row r="277" spans="1:2" ht="12.75">
      <c r="A277" s="2" t="s">
        <v>21</v>
      </c>
      <c r="B277" s="10">
        <v>1434</v>
      </c>
    </row>
    <row r="278" spans="1:2" ht="12.75">
      <c r="A278" s="2" t="s">
        <v>22</v>
      </c>
      <c r="B278" s="10">
        <v>1138</v>
      </c>
    </row>
    <row r="279" spans="1:2" ht="12.75">
      <c r="A279" s="2" t="s">
        <v>23</v>
      </c>
      <c r="B279" s="10">
        <v>1733</v>
      </c>
    </row>
    <row r="280" spans="1:2" ht="12.75">
      <c r="A280" s="2" t="s">
        <v>62</v>
      </c>
      <c r="B280" s="10">
        <v>34</v>
      </c>
    </row>
    <row r="281" spans="1:2" ht="12.75">
      <c r="A281" s="36" t="s">
        <v>66</v>
      </c>
      <c r="B281" s="11">
        <v>44</v>
      </c>
    </row>
    <row r="283" ht="12.75">
      <c r="A283" s="12" t="s">
        <v>228</v>
      </c>
    </row>
    <row r="284" ht="12.75">
      <c r="A284" s="12"/>
    </row>
    <row r="285" ht="12.75">
      <c r="A285" s="8" t="s">
        <v>207</v>
      </c>
    </row>
    <row r="289" ht="18" customHeight="1">
      <c r="A289" s="22" t="s">
        <v>41</v>
      </c>
    </row>
    <row r="290" spans="1:2" ht="18">
      <c r="A290" s="23"/>
      <c r="B290" s="24" t="s">
        <v>229</v>
      </c>
    </row>
    <row r="292" spans="1:2" ht="12.75">
      <c r="A292" s="2" t="s">
        <v>38</v>
      </c>
      <c r="B292" s="10">
        <v>907</v>
      </c>
    </row>
    <row r="293" spans="1:2" ht="12.75">
      <c r="A293" s="2" t="s">
        <v>11</v>
      </c>
      <c r="B293" s="10">
        <f>+B294+B295</f>
        <v>218</v>
      </c>
    </row>
    <row r="294" spans="1:2" ht="12.75">
      <c r="A294" s="2" t="s">
        <v>12</v>
      </c>
      <c r="B294" s="10">
        <v>171</v>
      </c>
    </row>
    <row r="295" spans="1:2" ht="12.75">
      <c r="A295" s="2" t="s">
        <v>39</v>
      </c>
      <c r="B295" s="10">
        <v>47</v>
      </c>
    </row>
    <row r="296" spans="1:2" ht="12.75">
      <c r="A296" s="2" t="s">
        <v>18</v>
      </c>
      <c r="B296" s="10">
        <f>SUM(B297+B298+B299+B300)</f>
        <v>913</v>
      </c>
    </row>
    <row r="297" spans="1:2" ht="12.75">
      <c r="A297" s="2" t="s">
        <v>19</v>
      </c>
      <c r="B297" s="10">
        <v>66</v>
      </c>
    </row>
    <row r="298" spans="1:2" ht="12.75">
      <c r="A298" s="2" t="s">
        <v>20</v>
      </c>
      <c r="B298" s="10">
        <v>179</v>
      </c>
    </row>
    <row r="299" spans="1:2" ht="12.75">
      <c r="A299" s="2" t="s">
        <v>21</v>
      </c>
      <c r="B299" s="10">
        <v>586</v>
      </c>
    </row>
    <row r="300" spans="1:2" ht="12.75">
      <c r="A300" s="2" t="s">
        <v>22</v>
      </c>
      <c r="B300" s="10">
        <v>82</v>
      </c>
    </row>
    <row r="301" spans="1:2" ht="12.75">
      <c r="A301" s="2" t="s">
        <v>23</v>
      </c>
      <c r="B301" s="10">
        <v>70</v>
      </c>
    </row>
    <row r="302" spans="1:2" ht="12.75">
      <c r="A302" s="36" t="s">
        <v>24</v>
      </c>
      <c r="B302" s="11">
        <v>42</v>
      </c>
    </row>
    <row r="304" ht="12.75">
      <c r="A304" s="12" t="s">
        <v>228</v>
      </c>
    </row>
    <row r="305" ht="12.75">
      <c r="A305" s="12"/>
    </row>
    <row r="306" ht="12.75">
      <c r="A306" s="8" t="s">
        <v>207</v>
      </c>
    </row>
    <row r="310" ht="15.75">
      <c r="A310" s="22" t="s">
        <v>282</v>
      </c>
    </row>
    <row r="311" spans="1:2" ht="18">
      <c r="A311" s="23"/>
      <c r="B311" s="24" t="s">
        <v>229</v>
      </c>
    </row>
    <row r="313" spans="1:2" ht="12.75">
      <c r="A313" s="2" t="s">
        <v>10</v>
      </c>
      <c r="B313" s="10">
        <v>3662</v>
      </c>
    </row>
    <row r="314" spans="1:2" ht="12.75">
      <c r="A314" s="2" t="s">
        <v>11</v>
      </c>
      <c r="B314" s="10"/>
    </row>
    <row r="315" spans="1:2" ht="12.75">
      <c r="A315" s="2" t="s">
        <v>12</v>
      </c>
      <c r="B315" s="10">
        <f>+B316+B317</f>
        <v>333</v>
      </c>
    </row>
    <row r="316" spans="1:2" ht="12.75">
      <c r="A316" s="2" t="s">
        <v>13</v>
      </c>
      <c r="B316" s="10">
        <v>214</v>
      </c>
    </row>
    <row r="317" spans="1:2" ht="12.75">
      <c r="A317" s="2" t="s">
        <v>14</v>
      </c>
      <c r="B317" s="10">
        <v>119</v>
      </c>
    </row>
    <row r="318" spans="1:2" ht="12.75">
      <c r="A318" s="2" t="s">
        <v>35</v>
      </c>
      <c r="B318" s="10">
        <f>+B319+B320</f>
        <v>416</v>
      </c>
    </row>
    <row r="319" spans="1:2" ht="12.75">
      <c r="A319" s="2" t="s">
        <v>13</v>
      </c>
      <c r="B319" s="10">
        <v>228</v>
      </c>
    </row>
    <row r="320" spans="1:2" ht="12.75">
      <c r="A320" s="2" t="s">
        <v>14</v>
      </c>
      <c r="B320" s="10">
        <v>188</v>
      </c>
    </row>
    <row r="321" spans="1:2" ht="12.75">
      <c r="A321" s="2" t="s">
        <v>18</v>
      </c>
      <c r="B321" s="10">
        <f>SUM(B322:B325)</f>
        <v>3088</v>
      </c>
    </row>
    <row r="322" spans="1:2" ht="12.75">
      <c r="A322" s="2" t="s">
        <v>19</v>
      </c>
      <c r="B322" s="10">
        <v>678</v>
      </c>
    </row>
    <row r="323" spans="1:2" ht="12.75">
      <c r="A323" s="2" t="s">
        <v>20</v>
      </c>
      <c r="B323" s="10">
        <v>682</v>
      </c>
    </row>
    <row r="324" spans="1:2" ht="12.75">
      <c r="A324" s="2" t="s">
        <v>21</v>
      </c>
      <c r="B324" s="10">
        <v>1438</v>
      </c>
    </row>
    <row r="325" spans="1:2" ht="12.75">
      <c r="A325" s="2" t="s">
        <v>22</v>
      </c>
      <c r="B325" s="10">
        <v>290</v>
      </c>
    </row>
    <row r="326" spans="1:2" ht="12.75">
      <c r="A326" s="2" t="s">
        <v>23</v>
      </c>
      <c r="B326" s="10">
        <v>574</v>
      </c>
    </row>
    <row r="327" spans="1:2" ht="12.75">
      <c r="A327" s="2" t="s">
        <v>283</v>
      </c>
      <c r="B327" s="10">
        <v>83</v>
      </c>
    </row>
    <row r="328" spans="1:2" ht="12.75">
      <c r="A328" s="36" t="s">
        <v>24</v>
      </c>
      <c r="B328" s="11">
        <v>50</v>
      </c>
    </row>
    <row r="330" ht="12.75">
      <c r="A330" s="12" t="s">
        <v>228</v>
      </c>
    </row>
    <row r="331" ht="12.75">
      <c r="A331" s="12"/>
    </row>
    <row r="332" ht="12.75">
      <c r="A332" s="8" t="s">
        <v>207</v>
      </c>
    </row>
    <row r="336" ht="15.75">
      <c r="A336" s="22" t="s">
        <v>284</v>
      </c>
    </row>
    <row r="337" spans="1:2" ht="18">
      <c r="A337" s="23"/>
      <c r="B337" s="24" t="s">
        <v>229</v>
      </c>
    </row>
    <row r="339" spans="1:2" ht="12.75">
      <c r="A339" s="54" t="s">
        <v>285</v>
      </c>
      <c r="B339" s="2">
        <v>1573</v>
      </c>
    </row>
    <row r="340" ht="12.75">
      <c r="A340" s="54" t="s">
        <v>286</v>
      </c>
    </row>
    <row r="341" spans="1:2" ht="12.75">
      <c r="A341" s="56" t="s">
        <v>287</v>
      </c>
      <c r="B341" s="2">
        <f>SUM(B342:B343)</f>
        <v>752</v>
      </c>
    </row>
    <row r="342" spans="1:2" ht="12.75">
      <c r="A342" s="20" t="s">
        <v>261</v>
      </c>
      <c r="B342" s="2">
        <v>140</v>
      </c>
    </row>
    <row r="343" spans="1:2" ht="12.75">
      <c r="A343" s="20" t="s">
        <v>288</v>
      </c>
      <c r="B343" s="2">
        <v>612</v>
      </c>
    </row>
    <row r="344" spans="1:2" ht="12.75">
      <c r="A344" s="56" t="s">
        <v>289</v>
      </c>
      <c r="B344" s="2">
        <f>SUM(B345:B346)</f>
        <v>409</v>
      </c>
    </row>
    <row r="345" spans="1:2" ht="12.75">
      <c r="A345" s="20" t="s">
        <v>261</v>
      </c>
      <c r="B345" s="2">
        <v>205</v>
      </c>
    </row>
    <row r="346" spans="1:2" ht="12.75">
      <c r="A346" s="20" t="s">
        <v>288</v>
      </c>
      <c r="B346" s="2">
        <v>204</v>
      </c>
    </row>
    <row r="347" spans="1:2" ht="12.75">
      <c r="A347" s="56" t="s">
        <v>290</v>
      </c>
      <c r="B347" s="2">
        <f>SUM(B348:B349)</f>
        <v>412</v>
      </c>
    </row>
    <row r="348" spans="1:2" ht="12.75">
      <c r="A348" s="20" t="s">
        <v>261</v>
      </c>
      <c r="B348" s="2">
        <v>191</v>
      </c>
    </row>
    <row r="349" spans="1:2" ht="12.75">
      <c r="A349" s="20" t="s">
        <v>288</v>
      </c>
      <c r="B349" s="2">
        <v>221</v>
      </c>
    </row>
    <row r="350" spans="1:2" ht="12.75">
      <c r="A350" s="56" t="s">
        <v>291</v>
      </c>
      <c r="B350" s="2">
        <v>40</v>
      </c>
    </row>
    <row r="351" ht="12.75">
      <c r="A351" s="54" t="s">
        <v>292</v>
      </c>
    </row>
    <row r="352" spans="1:2" ht="12.75">
      <c r="A352" s="56" t="s">
        <v>38</v>
      </c>
      <c r="B352" s="2">
        <v>1333</v>
      </c>
    </row>
    <row r="353" ht="12.75">
      <c r="A353" s="56" t="s">
        <v>51</v>
      </c>
    </row>
    <row r="354" spans="1:2" ht="12.75">
      <c r="A354" s="20" t="s">
        <v>259</v>
      </c>
      <c r="B354" s="2">
        <v>13</v>
      </c>
    </row>
    <row r="355" spans="1:2" ht="12.75">
      <c r="A355" s="20" t="s">
        <v>293</v>
      </c>
      <c r="B355" s="2">
        <v>53</v>
      </c>
    </row>
    <row r="356" spans="1:2" ht="12.75">
      <c r="A356" s="57" t="s">
        <v>294</v>
      </c>
      <c r="B356" s="6">
        <v>671</v>
      </c>
    </row>
    <row r="357" spans="1:2" ht="12.75">
      <c r="A357" s="57" t="s">
        <v>288</v>
      </c>
      <c r="B357" s="6">
        <v>737</v>
      </c>
    </row>
    <row r="358" spans="1:2" ht="12.75">
      <c r="A358" s="64" t="s">
        <v>295</v>
      </c>
      <c r="B358" s="36">
        <v>11</v>
      </c>
    </row>
    <row r="360" ht="12.75">
      <c r="A360" s="12" t="s">
        <v>228</v>
      </c>
    </row>
    <row r="361" ht="12.75">
      <c r="A361" s="12"/>
    </row>
    <row r="362" ht="12.75">
      <c r="A362" s="8" t="s">
        <v>207</v>
      </c>
    </row>
    <row r="366" ht="18" customHeight="1">
      <c r="A366" s="22" t="s">
        <v>43</v>
      </c>
    </row>
    <row r="367" spans="1:2" ht="18">
      <c r="A367" s="23"/>
      <c r="B367" s="24" t="s">
        <v>229</v>
      </c>
    </row>
    <row r="369" ht="12.75">
      <c r="A369" s="2" t="s">
        <v>44</v>
      </c>
    </row>
    <row r="370" spans="1:2" ht="12.75">
      <c r="A370" s="2" t="s">
        <v>45</v>
      </c>
      <c r="B370" s="2">
        <v>407</v>
      </c>
    </row>
    <row r="371" spans="1:2" ht="12.75">
      <c r="A371" s="2" t="s">
        <v>46</v>
      </c>
      <c r="B371" s="2">
        <v>274</v>
      </c>
    </row>
    <row r="372" spans="1:2" ht="12.75">
      <c r="A372" s="2" t="s">
        <v>47</v>
      </c>
      <c r="B372" s="2">
        <v>133</v>
      </c>
    </row>
    <row r="373" spans="1:2" ht="12.75">
      <c r="A373" s="2" t="s">
        <v>48</v>
      </c>
      <c r="B373" s="2">
        <f>+B374+B375</f>
        <v>906</v>
      </c>
    </row>
    <row r="374" spans="1:2" ht="12.75">
      <c r="A374" s="2" t="s">
        <v>49</v>
      </c>
      <c r="B374" s="2">
        <v>854</v>
      </c>
    </row>
    <row r="375" spans="1:2" ht="12.75">
      <c r="A375" s="2" t="s">
        <v>50</v>
      </c>
      <c r="B375" s="2">
        <v>52</v>
      </c>
    </row>
    <row r="376" ht="12.75">
      <c r="A376" s="2" t="s">
        <v>51</v>
      </c>
    </row>
    <row r="377" spans="1:2" ht="12.75">
      <c r="A377" s="2" t="s">
        <v>52</v>
      </c>
      <c r="B377" s="2">
        <f>SUM(B378:B380)</f>
        <v>816</v>
      </c>
    </row>
    <row r="378" spans="1:2" ht="12.75">
      <c r="A378" s="2" t="s">
        <v>53</v>
      </c>
      <c r="B378" s="2">
        <v>5</v>
      </c>
    </row>
    <row r="379" spans="1:2" ht="12.75">
      <c r="A379" s="2" t="s">
        <v>46</v>
      </c>
      <c r="B379" s="2">
        <v>765</v>
      </c>
    </row>
    <row r="380" spans="1:2" ht="12.75">
      <c r="A380" s="2" t="s">
        <v>54</v>
      </c>
      <c r="B380" s="2">
        <v>46</v>
      </c>
    </row>
    <row r="381" spans="1:2" ht="12.75">
      <c r="A381" s="2" t="s">
        <v>55</v>
      </c>
      <c r="B381" s="2">
        <f>+B382+B383</f>
        <v>95</v>
      </c>
    </row>
    <row r="382" spans="1:2" ht="12.75">
      <c r="A382" s="2" t="s">
        <v>46</v>
      </c>
      <c r="B382" s="2">
        <v>75</v>
      </c>
    </row>
    <row r="383" spans="1:2" ht="12.75">
      <c r="A383" s="2" t="s">
        <v>54</v>
      </c>
      <c r="B383" s="2">
        <v>20</v>
      </c>
    </row>
    <row r="384" spans="1:2" ht="12.75">
      <c r="A384" s="36" t="s">
        <v>56</v>
      </c>
      <c r="B384" s="36">
        <v>42</v>
      </c>
    </row>
    <row r="386" ht="12.75">
      <c r="A386" s="12" t="s">
        <v>228</v>
      </c>
    </row>
    <row r="387" ht="12.75">
      <c r="A387" s="12"/>
    </row>
    <row r="388" ht="12.75">
      <c r="A388" s="8" t="s">
        <v>207</v>
      </c>
    </row>
    <row r="392" ht="18.75">
      <c r="A392" s="22" t="s">
        <v>304</v>
      </c>
    </row>
    <row r="393" spans="1:4" ht="38.25">
      <c r="A393" s="23"/>
      <c r="B393" s="110" t="s">
        <v>1</v>
      </c>
      <c r="C393" s="110" t="s">
        <v>296</v>
      </c>
      <c r="D393" s="110" t="s">
        <v>297</v>
      </c>
    </row>
    <row r="394" spans="1:2" ht="18">
      <c r="A394" s="52"/>
      <c r="B394" s="53"/>
    </row>
    <row r="395" spans="1:4" ht="12.75">
      <c r="A395" s="2" t="s">
        <v>11</v>
      </c>
      <c r="B395" s="10">
        <f aca="true" t="shared" si="10" ref="B395:B408">SUM(C395:D395)</f>
        <v>3700</v>
      </c>
      <c r="C395" s="10">
        <f>+C396+C399</f>
        <v>3681</v>
      </c>
      <c r="D395" s="10">
        <f>+D396+D399</f>
        <v>19</v>
      </c>
    </row>
    <row r="396" spans="1:4" ht="12.75">
      <c r="A396" s="54" t="s">
        <v>298</v>
      </c>
      <c r="B396" s="10">
        <f t="shared" si="10"/>
        <v>760</v>
      </c>
      <c r="C396" s="10">
        <f>SUM(C397:C398)</f>
        <v>743</v>
      </c>
      <c r="D396" s="10">
        <f>SUM(D397:D398)</f>
        <v>17</v>
      </c>
    </row>
    <row r="397" spans="1:4" ht="12.75">
      <c r="A397" s="54" t="s">
        <v>299</v>
      </c>
      <c r="B397" s="10">
        <f t="shared" si="10"/>
        <v>205</v>
      </c>
      <c r="C397" s="10">
        <v>202</v>
      </c>
      <c r="D397" s="10">
        <v>3</v>
      </c>
    </row>
    <row r="398" spans="1:4" ht="12.75">
      <c r="A398" s="54" t="s">
        <v>300</v>
      </c>
      <c r="B398" s="10">
        <f t="shared" si="10"/>
        <v>555</v>
      </c>
      <c r="C398" s="32">
        <v>541</v>
      </c>
      <c r="D398" s="32">
        <v>14</v>
      </c>
    </row>
    <row r="399" spans="1:4" ht="12.75">
      <c r="A399" s="54" t="s">
        <v>301</v>
      </c>
      <c r="B399" s="10">
        <f t="shared" si="10"/>
        <v>2940</v>
      </c>
      <c r="C399" s="10">
        <f>SUM(C400:C401)</f>
        <v>2938</v>
      </c>
      <c r="D399" s="10">
        <f>SUM(D400:D401)</f>
        <v>2</v>
      </c>
    </row>
    <row r="400" spans="1:4" ht="12.75">
      <c r="A400" s="54" t="s">
        <v>299</v>
      </c>
      <c r="B400" s="10">
        <f t="shared" si="10"/>
        <v>191</v>
      </c>
      <c r="C400" s="10">
        <v>191</v>
      </c>
      <c r="D400" s="51">
        <v>0</v>
      </c>
    </row>
    <row r="401" spans="1:4" ht="12.75">
      <c r="A401" s="54" t="s">
        <v>300</v>
      </c>
      <c r="B401" s="10">
        <f t="shared" si="10"/>
        <v>2749</v>
      </c>
      <c r="C401" s="32">
        <v>2747</v>
      </c>
      <c r="D401" s="32">
        <v>2</v>
      </c>
    </row>
    <row r="402" spans="1:4" ht="12.75">
      <c r="A402" s="54" t="s">
        <v>302</v>
      </c>
      <c r="B402" s="10">
        <f t="shared" si="10"/>
        <v>7432</v>
      </c>
      <c r="C402" s="10">
        <v>7413</v>
      </c>
      <c r="D402" s="10">
        <v>19</v>
      </c>
    </row>
    <row r="403" spans="1:4" ht="12.75">
      <c r="A403" s="54" t="s">
        <v>303</v>
      </c>
      <c r="B403" s="10">
        <f t="shared" si="10"/>
        <v>7122</v>
      </c>
      <c r="C403" s="10">
        <f>SUM(C404:C407)</f>
        <v>7007</v>
      </c>
      <c r="D403" s="10">
        <f>SUM(D404:D407)</f>
        <v>115</v>
      </c>
    </row>
    <row r="404" spans="1:4" ht="12.75">
      <c r="A404" s="6" t="s">
        <v>19</v>
      </c>
      <c r="B404" s="30">
        <f t="shared" si="10"/>
        <v>1077</v>
      </c>
      <c r="C404" s="51">
        <v>1060</v>
      </c>
      <c r="D404" s="51">
        <v>17</v>
      </c>
    </row>
    <row r="405" spans="1:4" ht="12.75">
      <c r="A405" s="21" t="s">
        <v>20</v>
      </c>
      <c r="B405" s="30">
        <f t="shared" si="10"/>
        <v>453</v>
      </c>
      <c r="C405" s="51">
        <v>442</v>
      </c>
      <c r="D405" s="51">
        <v>11</v>
      </c>
    </row>
    <row r="406" spans="1:4" ht="12.75">
      <c r="A406" s="21" t="s">
        <v>21</v>
      </c>
      <c r="B406" s="30">
        <f t="shared" si="10"/>
        <v>5429</v>
      </c>
      <c r="C406" s="30">
        <v>5342</v>
      </c>
      <c r="D406" s="51">
        <v>87</v>
      </c>
    </row>
    <row r="407" spans="1:4" ht="12.75">
      <c r="A407" s="21" t="s">
        <v>22</v>
      </c>
      <c r="B407" s="30">
        <f t="shared" si="10"/>
        <v>163</v>
      </c>
      <c r="C407" s="51">
        <v>163</v>
      </c>
      <c r="D407" s="51" t="s">
        <v>202</v>
      </c>
    </row>
    <row r="408" spans="1:4" ht="12.75">
      <c r="A408" s="64" t="s">
        <v>23</v>
      </c>
      <c r="B408" s="11">
        <f t="shared" si="10"/>
        <v>513</v>
      </c>
      <c r="C408" s="11">
        <v>504</v>
      </c>
      <c r="D408" s="11">
        <v>9</v>
      </c>
    </row>
    <row r="409" spans="1:2" ht="12.75">
      <c r="A409" s="12"/>
      <c r="B409" s="54"/>
    </row>
    <row r="410" ht="12.75">
      <c r="A410" s="12" t="s">
        <v>228</v>
      </c>
    </row>
    <row r="411" spans="1:2" ht="12.75">
      <c r="A411" s="8"/>
      <c r="B411" s="10"/>
    </row>
    <row r="412" ht="12.75">
      <c r="A412" s="8" t="s">
        <v>207</v>
      </c>
    </row>
    <row r="413" ht="12.75">
      <c r="A413" s="8"/>
    </row>
    <row r="416" ht="15.75">
      <c r="A416" s="22" t="s">
        <v>759</v>
      </c>
    </row>
    <row r="417" spans="1:5" ht="18">
      <c r="A417" s="23"/>
      <c r="B417" s="24" t="s">
        <v>229</v>
      </c>
      <c r="C417" s="110" t="s">
        <v>29</v>
      </c>
      <c r="D417" s="110" t="s">
        <v>305</v>
      </c>
      <c r="E417" s="110" t="s">
        <v>306</v>
      </c>
    </row>
    <row r="419" spans="1:2" ht="12.75">
      <c r="A419" s="2" t="s">
        <v>307</v>
      </c>
      <c r="B419" s="10"/>
    </row>
    <row r="420" spans="1:5" ht="12.75">
      <c r="A420" s="2" t="s">
        <v>308</v>
      </c>
      <c r="B420" s="10">
        <f>SUM(C420:E420)</f>
        <v>26</v>
      </c>
      <c r="C420" s="2">
        <v>10</v>
      </c>
      <c r="D420" s="2">
        <v>16</v>
      </c>
      <c r="E420" s="95" t="s">
        <v>202</v>
      </c>
    </row>
    <row r="421" spans="1:5" ht="12.75">
      <c r="A421" s="2" t="s">
        <v>309</v>
      </c>
      <c r="B421" s="10">
        <f>SUM(C421:E421)</f>
        <v>58</v>
      </c>
      <c r="C421" s="10">
        <v>31</v>
      </c>
      <c r="D421" s="10">
        <v>27</v>
      </c>
      <c r="E421" s="10">
        <f>SUM(E422:E423)</f>
        <v>0</v>
      </c>
    </row>
    <row r="422" spans="1:5" ht="12.75">
      <c r="A422" s="2" t="s">
        <v>261</v>
      </c>
      <c r="B422" s="10"/>
      <c r="C422" s="10"/>
      <c r="D422" s="10"/>
      <c r="E422" s="95"/>
    </row>
    <row r="423" spans="1:5" ht="12.75">
      <c r="A423" s="54" t="s">
        <v>760</v>
      </c>
      <c r="B423" s="10"/>
      <c r="C423" s="32"/>
      <c r="D423" s="32"/>
      <c r="E423" s="32"/>
    </row>
    <row r="424" spans="1:5" ht="12.75">
      <c r="A424" s="54" t="s">
        <v>299</v>
      </c>
      <c r="B424" s="10">
        <f>SUM(C424:E424)</f>
        <v>21</v>
      </c>
      <c r="C424" s="32">
        <v>7</v>
      </c>
      <c r="D424" s="32">
        <v>14</v>
      </c>
      <c r="E424" s="32">
        <v>0</v>
      </c>
    </row>
    <row r="425" spans="1:5" ht="12.75">
      <c r="A425" s="54" t="s">
        <v>300</v>
      </c>
      <c r="B425" s="10">
        <f>SUM(C425:E425)</f>
        <v>50</v>
      </c>
      <c r="C425" s="10">
        <v>23</v>
      </c>
      <c r="D425" s="10">
        <v>19</v>
      </c>
      <c r="E425" s="2">
        <v>8</v>
      </c>
    </row>
    <row r="426" spans="1:4" ht="12.75">
      <c r="A426" s="54" t="s">
        <v>311</v>
      </c>
      <c r="B426" s="10"/>
      <c r="C426" s="10"/>
      <c r="D426" s="10"/>
    </row>
    <row r="427" spans="1:5" ht="12.75">
      <c r="A427" s="54" t="s">
        <v>299</v>
      </c>
      <c r="B427" s="10">
        <f>SUM(C427:E427)</f>
        <v>19</v>
      </c>
      <c r="C427" s="10">
        <v>5</v>
      </c>
      <c r="D427" s="10">
        <v>14</v>
      </c>
      <c r="E427" s="10">
        <v>0</v>
      </c>
    </row>
    <row r="428" spans="1:5" ht="12.75">
      <c r="A428" s="54" t="s">
        <v>300</v>
      </c>
      <c r="B428" s="10">
        <f aca="true" t="shared" si="11" ref="B428:B449">SUM(C428:E428)</f>
        <v>39</v>
      </c>
      <c r="C428" s="10">
        <v>17</v>
      </c>
      <c r="D428" s="10">
        <v>14</v>
      </c>
      <c r="E428" s="95">
        <v>8</v>
      </c>
    </row>
    <row r="429" spans="1:5" ht="12.75">
      <c r="A429" s="54" t="s">
        <v>312</v>
      </c>
      <c r="B429" s="10"/>
      <c r="C429" s="10"/>
      <c r="D429" s="10"/>
      <c r="E429" s="10"/>
    </row>
    <row r="430" spans="1:5" ht="12.75">
      <c r="A430" s="54" t="s">
        <v>299</v>
      </c>
      <c r="B430" s="10">
        <f t="shared" si="11"/>
        <v>14</v>
      </c>
      <c r="C430" s="10">
        <v>5</v>
      </c>
      <c r="D430" s="10">
        <v>9</v>
      </c>
      <c r="E430" s="10">
        <v>0</v>
      </c>
    </row>
    <row r="431" spans="1:5" ht="12.75">
      <c r="A431" s="54" t="s">
        <v>300</v>
      </c>
      <c r="B431" s="10">
        <f t="shared" si="11"/>
        <v>34</v>
      </c>
      <c r="C431" s="10">
        <v>17</v>
      </c>
      <c r="D431" s="10">
        <v>11</v>
      </c>
      <c r="E431" s="95">
        <v>6</v>
      </c>
    </row>
    <row r="432" spans="1:5" ht="12.75">
      <c r="A432" s="54" t="s">
        <v>313</v>
      </c>
      <c r="B432" s="10"/>
      <c r="C432" s="10"/>
      <c r="D432" s="10"/>
      <c r="E432" s="10"/>
    </row>
    <row r="433" spans="1:5" ht="12.75">
      <c r="A433" s="54" t="s">
        <v>299</v>
      </c>
      <c r="B433" s="10">
        <f t="shared" si="11"/>
        <v>13</v>
      </c>
      <c r="C433" s="10">
        <v>5</v>
      </c>
      <c r="D433" s="10">
        <v>8</v>
      </c>
      <c r="E433" s="95" t="s">
        <v>202</v>
      </c>
    </row>
    <row r="434" spans="1:5" ht="12.75">
      <c r="A434" s="54" t="s">
        <v>300</v>
      </c>
      <c r="B434" s="10">
        <f t="shared" si="11"/>
        <v>33</v>
      </c>
      <c r="C434" s="10">
        <v>17</v>
      </c>
      <c r="D434" s="10">
        <v>11</v>
      </c>
      <c r="E434" s="10">
        <v>5</v>
      </c>
    </row>
    <row r="435" spans="1:5" ht="12.75">
      <c r="A435" s="54" t="s">
        <v>314</v>
      </c>
      <c r="B435" s="10"/>
      <c r="C435" s="10"/>
      <c r="D435" s="10"/>
      <c r="E435" s="10"/>
    </row>
    <row r="436" spans="1:5" ht="12.75">
      <c r="A436" s="54" t="s">
        <v>299</v>
      </c>
      <c r="B436" s="10">
        <f t="shared" si="11"/>
        <v>13</v>
      </c>
      <c r="C436" s="10">
        <v>5</v>
      </c>
      <c r="D436" s="10">
        <v>8</v>
      </c>
      <c r="E436" s="95" t="s">
        <v>202</v>
      </c>
    </row>
    <row r="437" spans="1:5" ht="12.75">
      <c r="A437" s="54" t="s">
        <v>300</v>
      </c>
      <c r="B437" s="10">
        <f t="shared" si="11"/>
        <v>33</v>
      </c>
      <c r="C437" s="10">
        <v>17</v>
      </c>
      <c r="D437" s="10">
        <v>11</v>
      </c>
      <c r="E437" s="10">
        <v>5</v>
      </c>
    </row>
    <row r="438" spans="1:5" ht="12.75">
      <c r="A438" s="54" t="s">
        <v>315</v>
      </c>
      <c r="B438" s="10"/>
      <c r="C438" s="10"/>
      <c r="D438" s="10"/>
      <c r="E438" s="10"/>
    </row>
    <row r="439" spans="1:5" ht="12.75">
      <c r="A439" s="54" t="s">
        <v>299</v>
      </c>
      <c r="B439" s="10">
        <f t="shared" si="11"/>
        <v>10</v>
      </c>
      <c r="C439" s="10">
        <v>2</v>
      </c>
      <c r="D439" s="10">
        <v>8</v>
      </c>
      <c r="E439" s="95" t="s">
        <v>202</v>
      </c>
    </row>
    <row r="440" spans="1:5" ht="12.75">
      <c r="A440" s="54" t="s">
        <v>300</v>
      </c>
      <c r="B440" s="10">
        <f t="shared" si="11"/>
        <v>29</v>
      </c>
      <c r="C440" s="10">
        <v>13</v>
      </c>
      <c r="D440" s="10">
        <v>11</v>
      </c>
      <c r="E440" s="10">
        <v>5</v>
      </c>
    </row>
    <row r="441" spans="1:5" ht="12.75">
      <c r="A441" s="54" t="s">
        <v>316</v>
      </c>
      <c r="B441" s="10"/>
      <c r="C441" s="10"/>
      <c r="D441" s="10"/>
      <c r="E441" s="10"/>
    </row>
    <row r="442" spans="1:5" ht="12.75">
      <c r="A442" s="54" t="s">
        <v>299</v>
      </c>
      <c r="B442" s="10">
        <f t="shared" si="11"/>
        <v>7</v>
      </c>
      <c r="C442" s="10">
        <v>1</v>
      </c>
      <c r="D442" s="10">
        <v>6</v>
      </c>
      <c r="E442" s="95" t="s">
        <v>202</v>
      </c>
    </row>
    <row r="443" spans="1:5" ht="12.75">
      <c r="A443" s="54" t="s">
        <v>300</v>
      </c>
      <c r="B443" s="10">
        <f t="shared" si="11"/>
        <v>27</v>
      </c>
      <c r="C443" s="10">
        <v>11</v>
      </c>
      <c r="D443" s="10">
        <v>11</v>
      </c>
      <c r="E443" s="10">
        <v>5</v>
      </c>
    </row>
    <row r="444" spans="1:5" ht="12.75">
      <c r="A444" s="54" t="s">
        <v>317</v>
      </c>
      <c r="B444" s="10"/>
      <c r="C444" s="10"/>
      <c r="D444" s="10"/>
      <c r="E444" s="10"/>
    </row>
    <row r="445" spans="1:5" ht="12.75">
      <c r="A445" s="54" t="s">
        <v>299</v>
      </c>
      <c r="B445" s="10">
        <f t="shared" si="11"/>
        <v>5</v>
      </c>
      <c r="C445" s="10">
        <v>1</v>
      </c>
      <c r="D445" s="10">
        <v>4</v>
      </c>
      <c r="E445" s="95" t="s">
        <v>202</v>
      </c>
    </row>
    <row r="446" spans="1:5" ht="12.75">
      <c r="A446" s="54" t="s">
        <v>300</v>
      </c>
      <c r="B446" s="10">
        <f t="shared" si="11"/>
        <v>24</v>
      </c>
      <c r="C446" s="10">
        <v>11</v>
      </c>
      <c r="D446" s="10">
        <v>8</v>
      </c>
      <c r="E446" s="10">
        <v>5</v>
      </c>
    </row>
    <row r="447" spans="1:5" ht="12.75">
      <c r="A447" s="54" t="s">
        <v>318</v>
      </c>
      <c r="B447" s="10"/>
      <c r="C447" s="10"/>
      <c r="D447" s="10"/>
      <c r="E447" s="10"/>
    </row>
    <row r="448" spans="1:5" ht="12.75">
      <c r="A448" s="54" t="s">
        <v>299</v>
      </c>
      <c r="B448" s="10">
        <f t="shared" si="11"/>
        <v>34</v>
      </c>
      <c r="C448" s="95">
        <v>16</v>
      </c>
      <c r="D448" s="95">
        <v>18</v>
      </c>
      <c r="E448" s="95" t="s">
        <v>202</v>
      </c>
    </row>
    <row r="449" spans="1:5" ht="12.75">
      <c r="A449" s="54" t="s">
        <v>300</v>
      </c>
      <c r="B449" s="10">
        <f t="shared" si="11"/>
        <v>60</v>
      </c>
      <c r="C449" s="95">
        <v>25</v>
      </c>
      <c r="D449" s="95">
        <v>23</v>
      </c>
      <c r="E449" s="10">
        <v>12</v>
      </c>
    </row>
    <row r="450" spans="1:5" ht="12.75">
      <c r="A450" s="54" t="s">
        <v>319</v>
      </c>
      <c r="B450" s="10"/>
      <c r="C450" s="32"/>
      <c r="D450" s="32"/>
      <c r="E450" s="32"/>
    </row>
    <row r="451" spans="1:5" ht="12.75">
      <c r="A451" s="54" t="s">
        <v>320</v>
      </c>
      <c r="B451" s="10"/>
      <c r="C451" s="10"/>
      <c r="D451" s="10"/>
      <c r="E451" s="10"/>
    </row>
    <row r="452" spans="1:5" ht="12.75">
      <c r="A452" s="54" t="s">
        <v>299</v>
      </c>
      <c r="B452" s="10">
        <f aca="true" t="shared" si="12" ref="B452:B459">SUM(C452:E452)</f>
        <v>9</v>
      </c>
      <c r="C452" s="51">
        <v>5</v>
      </c>
      <c r="D452" s="51">
        <v>4</v>
      </c>
      <c r="E452" s="95" t="s">
        <v>202</v>
      </c>
    </row>
    <row r="453" spans="1:5" ht="12.75">
      <c r="A453" s="54" t="s">
        <v>300</v>
      </c>
      <c r="B453" s="10">
        <f t="shared" si="12"/>
        <v>17</v>
      </c>
      <c r="C453" s="51">
        <v>5</v>
      </c>
      <c r="D453" s="51">
        <v>8</v>
      </c>
      <c r="E453" s="51">
        <v>4</v>
      </c>
    </row>
    <row r="454" spans="1:5" ht="12.75">
      <c r="A454" s="54" t="s">
        <v>321</v>
      </c>
      <c r="B454" s="10"/>
      <c r="C454" s="10"/>
      <c r="D454" s="10"/>
      <c r="E454" s="10"/>
    </row>
    <row r="455" spans="1:5" ht="12.75">
      <c r="A455" s="54" t="s">
        <v>299</v>
      </c>
      <c r="B455" s="10">
        <f t="shared" si="12"/>
        <v>6</v>
      </c>
      <c r="C455" s="51">
        <v>4</v>
      </c>
      <c r="D455" s="51">
        <v>2</v>
      </c>
      <c r="E455" s="95" t="s">
        <v>202</v>
      </c>
    </row>
    <row r="456" spans="1:5" ht="12.75">
      <c r="A456" s="54" t="s">
        <v>300</v>
      </c>
      <c r="B456" s="10">
        <f t="shared" si="12"/>
        <v>16</v>
      </c>
      <c r="C456" s="51">
        <v>6</v>
      </c>
      <c r="D456" s="51">
        <v>7</v>
      </c>
      <c r="E456" s="51">
        <v>3</v>
      </c>
    </row>
    <row r="457" spans="1:5" ht="12.75">
      <c r="A457" s="21" t="s">
        <v>322</v>
      </c>
      <c r="B457" s="10"/>
      <c r="C457" s="10"/>
      <c r="D457" s="10"/>
      <c r="E457" s="10"/>
    </row>
    <row r="458" spans="1:5" ht="12.75">
      <c r="A458" s="21" t="s">
        <v>299</v>
      </c>
      <c r="B458" s="30">
        <f t="shared" si="12"/>
        <v>19</v>
      </c>
      <c r="C458" s="51">
        <v>7</v>
      </c>
      <c r="D458" s="51">
        <v>12</v>
      </c>
      <c r="E458" s="19" t="s">
        <v>202</v>
      </c>
    </row>
    <row r="459" spans="1:5" ht="12.75">
      <c r="A459" s="21" t="s">
        <v>300</v>
      </c>
      <c r="B459" s="30">
        <f t="shared" si="12"/>
        <v>27</v>
      </c>
      <c r="C459" s="30">
        <v>14</v>
      </c>
      <c r="D459" s="30">
        <v>8</v>
      </c>
      <c r="E459" s="30">
        <v>5</v>
      </c>
    </row>
    <row r="460" spans="1:5" ht="14.25">
      <c r="A460" s="21" t="s">
        <v>323</v>
      </c>
      <c r="B460" s="19" t="s">
        <v>202</v>
      </c>
      <c r="C460" s="19" t="s">
        <v>202</v>
      </c>
      <c r="D460" s="19" t="s">
        <v>202</v>
      </c>
      <c r="E460" s="19" t="s">
        <v>202</v>
      </c>
    </row>
    <row r="461" spans="1:5" ht="12.75">
      <c r="A461" s="21" t="s">
        <v>308</v>
      </c>
      <c r="B461" s="19" t="s">
        <v>202</v>
      </c>
      <c r="C461" s="19" t="s">
        <v>202</v>
      </c>
      <c r="D461" s="19" t="s">
        <v>202</v>
      </c>
      <c r="E461" s="19" t="s">
        <v>202</v>
      </c>
    </row>
    <row r="462" spans="1:5" ht="12.75">
      <c r="A462" s="64" t="s">
        <v>309</v>
      </c>
      <c r="B462" s="65" t="s">
        <v>202</v>
      </c>
      <c r="C462" s="65" t="s">
        <v>202</v>
      </c>
      <c r="D462" s="65" t="s">
        <v>202</v>
      </c>
      <c r="E462" s="65" t="s">
        <v>202</v>
      </c>
    </row>
    <row r="463" ht="12.75">
      <c r="B463" s="10"/>
    </row>
    <row r="464" ht="12.75">
      <c r="A464" s="12" t="s">
        <v>234</v>
      </c>
    </row>
    <row r="465" ht="12.75">
      <c r="A465" s="12" t="s">
        <v>324</v>
      </c>
    </row>
    <row r="466" ht="12.75">
      <c r="A466" s="12"/>
    </row>
    <row r="467" spans="1:2" ht="12.75">
      <c r="A467" s="8" t="s">
        <v>207</v>
      </c>
      <c r="B467" s="10"/>
    </row>
    <row r="471" ht="37.5" customHeight="1">
      <c r="A471" s="98" t="s">
        <v>435</v>
      </c>
    </row>
    <row r="472" spans="1:2" ht="18">
      <c r="A472" s="23"/>
      <c r="B472" s="24" t="s">
        <v>229</v>
      </c>
    </row>
    <row r="474" spans="1:2" ht="12.75">
      <c r="A474" s="2" t="s">
        <v>432</v>
      </c>
      <c r="B474" s="10">
        <v>230500</v>
      </c>
    </row>
    <row r="475" spans="1:2" ht="12.75">
      <c r="A475" s="6" t="s">
        <v>433</v>
      </c>
      <c r="B475" s="51">
        <v>100000</v>
      </c>
    </row>
    <row r="476" spans="1:2" ht="12.75">
      <c r="A476" s="6" t="s">
        <v>434</v>
      </c>
      <c r="B476" s="30">
        <v>12000</v>
      </c>
    </row>
    <row r="477" spans="1:2" ht="12.75">
      <c r="A477" s="36" t="s">
        <v>1</v>
      </c>
      <c r="B477" s="11">
        <f>SUM(B474:B476)</f>
        <v>342500</v>
      </c>
    </row>
    <row r="479" ht="12.75">
      <c r="A479" s="12" t="s">
        <v>228</v>
      </c>
    </row>
    <row r="481" ht="12.75">
      <c r="A481" s="8" t="s">
        <v>438</v>
      </c>
    </row>
    <row r="485" spans="1:2" ht="37.5" customHeight="1">
      <c r="A485" s="128" t="s">
        <v>439</v>
      </c>
      <c r="B485" s="98"/>
    </row>
    <row r="486" spans="1:5" ht="18">
      <c r="A486" s="43"/>
      <c r="B486" s="110" t="s">
        <v>1</v>
      </c>
      <c r="C486" s="110" t="s">
        <v>29</v>
      </c>
      <c r="D486" s="110" t="s">
        <v>305</v>
      </c>
      <c r="E486" s="110" t="s">
        <v>306</v>
      </c>
    </row>
    <row r="487" spans="1:2" ht="18">
      <c r="A487" s="52"/>
      <c r="B487" s="53"/>
    </row>
    <row r="488" spans="1:5" ht="12.75">
      <c r="A488" s="54" t="s">
        <v>242</v>
      </c>
      <c r="B488" s="10">
        <f>SUM(C488:E488)</f>
        <v>19</v>
      </c>
      <c r="C488" s="10">
        <v>10</v>
      </c>
      <c r="D488" s="10">
        <v>9</v>
      </c>
      <c r="E488" s="10">
        <v>0</v>
      </c>
    </row>
    <row r="489" spans="1:5" ht="12.75">
      <c r="A489" s="21" t="s">
        <v>243</v>
      </c>
      <c r="B489" s="10">
        <f>SUM(C489:E489)</f>
        <v>20</v>
      </c>
      <c r="C489" s="30">
        <v>7</v>
      </c>
      <c r="D489" s="30">
        <v>7</v>
      </c>
      <c r="E489" s="19">
        <v>6</v>
      </c>
    </row>
    <row r="490" spans="1:256" ht="12.75">
      <c r="A490" s="64" t="s">
        <v>1</v>
      </c>
      <c r="B490" s="11">
        <f>SUM(C490:E490)</f>
        <v>39</v>
      </c>
      <c r="C490" s="11">
        <f>SUM(C488:C489)</f>
        <v>17</v>
      </c>
      <c r="D490" s="11">
        <f>SUM(D488:D489)</f>
        <v>16</v>
      </c>
      <c r="E490" s="11">
        <f>SUM(E488:E489)</f>
        <v>6</v>
      </c>
      <c r="IV490" s="11"/>
    </row>
    <row r="492" ht="12.75">
      <c r="A492" s="12" t="s">
        <v>440</v>
      </c>
    </row>
    <row r="493" ht="12.75">
      <c r="A493" s="12"/>
    </row>
    <row r="494" ht="12.75">
      <c r="A494" s="8" t="s">
        <v>438</v>
      </c>
    </row>
    <row r="498" ht="15.75">
      <c r="A498" s="22" t="s">
        <v>325</v>
      </c>
    </row>
    <row r="499" spans="1:2" ht="18">
      <c r="A499" s="23"/>
      <c r="B499" s="24" t="s">
        <v>229</v>
      </c>
    </row>
    <row r="500" spans="1:2" ht="18">
      <c r="A500" s="52"/>
      <c r="B500" s="53"/>
    </row>
    <row r="501" spans="1:2" ht="12.75">
      <c r="A501" s="54" t="s">
        <v>44</v>
      </c>
      <c r="B501" s="10"/>
    </row>
    <row r="502" spans="1:2" ht="12.75">
      <c r="A502" s="56" t="s">
        <v>285</v>
      </c>
      <c r="B502" s="10">
        <v>188</v>
      </c>
    </row>
    <row r="503" spans="1:2" ht="12.75">
      <c r="A503" s="56" t="s">
        <v>261</v>
      </c>
      <c r="B503" s="10">
        <v>37</v>
      </c>
    </row>
    <row r="504" spans="1:2" ht="12.75">
      <c r="A504" s="56" t="s">
        <v>326</v>
      </c>
      <c r="B504" s="10">
        <v>151</v>
      </c>
    </row>
    <row r="505" spans="1:2" ht="12.75">
      <c r="A505" s="54" t="s">
        <v>327</v>
      </c>
      <c r="B505" s="10">
        <v>278</v>
      </c>
    </row>
    <row r="506" spans="1:2" ht="12.75">
      <c r="A506" s="54" t="s">
        <v>51</v>
      </c>
      <c r="B506" s="10"/>
    </row>
    <row r="507" spans="1:2" ht="12.75">
      <c r="A507" s="56" t="s">
        <v>293</v>
      </c>
      <c r="B507" s="10">
        <v>14</v>
      </c>
    </row>
    <row r="508" spans="1:2" ht="12.75">
      <c r="A508" s="56" t="s">
        <v>294</v>
      </c>
      <c r="B508" s="10">
        <v>245</v>
      </c>
    </row>
    <row r="509" spans="1:2" ht="12.75">
      <c r="A509" s="56" t="s">
        <v>261</v>
      </c>
      <c r="B509" s="10">
        <v>259</v>
      </c>
    </row>
    <row r="510" spans="1:2" ht="12.75">
      <c r="A510" s="69" t="s">
        <v>328</v>
      </c>
      <c r="B510" s="19">
        <v>19</v>
      </c>
    </row>
    <row r="511" spans="1:2" ht="12.75">
      <c r="A511" s="64" t="s">
        <v>295</v>
      </c>
      <c r="B511" s="65">
        <v>45</v>
      </c>
    </row>
    <row r="512" ht="12.75">
      <c r="B512" s="10"/>
    </row>
    <row r="513" ht="12.75">
      <c r="A513" s="12" t="s">
        <v>228</v>
      </c>
    </row>
    <row r="514" ht="12.75">
      <c r="A514" s="12"/>
    </row>
    <row r="515" spans="1:2" ht="12.75">
      <c r="A515" s="8" t="s">
        <v>207</v>
      </c>
      <c r="B515" s="10"/>
    </row>
    <row r="519" ht="15.75">
      <c r="A519" s="22" t="s">
        <v>329</v>
      </c>
    </row>
    <row r="520" spans="1:2" ht="18">
      <c r="A520" s="23"/>
      <c r="B520" s="24" t="s">
        <v>229</v>
      </c>
    </row>
    <row r="521" spans="1:2" ht="18">
      <c r="A521" s="52"/>
      <c r="B521" s="53"/>
    </row>
    <row r="522" spans="1:2" ht="12.75">
      <c r="A522" s="54" t="s">
        <v>44</v>
      </c>
      <c r="B522" s="10"/>
    </row>
    <row r="523" spans="1:2" ht="12.75">
      <c r="A523" s="56" t="s">
        <v>285</v>
      </c>
      <c r="B523" s="10">
        <v>34</v>
      </c>
    </row>
    <row r="524" spans="1:2" ht="12.75">
      <c r="A524" s="56" t="s">
        <v>261</v>
      </c>
      <c r="B524" s="10">
        <v>22</v>
      </c>
    </row>
    <row r="525" spans="1:2" ht="12.75">
      <c r="A525" s="56" t="s">
        <v>326</v>
      </c>
      <c r="B525" s="10">
        <v>12</v>
      </c>
    </row>
    <row r="526" spans="1:2" ht="12.75">
      <c r="A526" s="54" t="s">
        <v>327</v>
      </c>
      <c r="B526" s="10">
        <v>26</v>
      </c>
    </row>
    <row r="527" spans="1:2" ht="12.75">
      <c r="A527" s="54" t="s">
        <v>51</v>
      </c>
      <c r="B527" s="10">
        <f>+B528+B531</f>
        <v>56</v>
      </c>
    </row>
    <row r="528" spans="1:2" ht="12.75">
      <c r="A528" s="56" t="s">
        <v>330</v>
      </c>
      <c r="B528" s="10">
        <f>SUM(B529:B530)</f>
        <v>28</v>
      </c>
    </row>
    <row r="529" spans="1:2" ht="12.75">
      <c r="A529" s="20" t="s">
        <v>261</v>
      </c>
      <c r="B529" s="10">
        <v>5</v>
      </c>
    </row>
    <row r="530" spans="1:2" ht="12.75">
      <c r="A530" s="20" t="s">
        <v>331</v>
      </c>
      <c r="B530" s="10">
        <v>23</v>
      </c>
    </row>
    <row r="531" spans="1:2" ht="12.75">
      <c r="A531" s="56" t="s">
        <v>332</v>
      </c>
      <c r="B531" s="10">
        <f>SUM(B532:B533)</f>
        <v>28</v>
      </c>
    </row>
    <row r="532" spans="1:2" ht="12.75">
      <c r="A532" s="20" t="s">
        <v>261</v>
      </c>
      <c r="B532" s="10">
        <v>18</v>
      </c>
    </row>
    <row r="533" spans="1:2" ht="12.75">
      <c r="A533" s="20" t="s">
        <v>331</v>
      </c>
      <c r="B533" s="10">
        <v>10</v>
      </c>
    </row>
    <row r="534" spans="1:2" ht="12.75">
      <c r="A534" s="54" t="s">
        <v>333</v>
      </c>
      <c r="B534" s="10">
        <f>SUM(B535:B537)</f>
        <v>18</v>
      </c>
    </row>
    <row r="535" spans="1:2" ht="12.75">
      <c r="A535" s="56" t="s">
        <v>259</v>
      </c>
      <c r="B535" s="19" t="s">
        <v>202</v>
      </c>
    </row>
    <row r="536" spans="1:2" ht="12.75">
      <c r="A536" s="56" t="s">
        <v>293</v>
      </c>
      <c r="B536" s="19">
        <v>2</v>
      </c>
    </row>
    <row r="537" spans="1:2" ht="12.75">
      <c r="A537" s="56" t="s">
        <v>294</v>
      </c>
      <c r="B537" s="30">
        <v>16</v>
      </c>
    </row>
    <row r="538" spans="1:2" ht="12.75">
      <c r="A538" s="64" t="s">
        <v>56</v>
      </c>
      <c r="B538" s="65">
        <v>5</v>
      </c>
    </row>
    <row r="539" ht="12.75">
      <c r="B539" s="10"/>
    </row>
    <row r="540" ht="12.75">
      <c r="A540" s="12" t="s">
        <v>674</v>
      </c>
    </row>
    <row r="541" ht="12.75">
      <c r="A541" s="12"/>
    </row>
    <row r="542" spans="1:2" ht="12.75">
      <c r="A542" s="8" t="s">
        <v>207</v>
      </c>
      <c r="B542" s="10"/>
    </row>
    <row r="546" ht="18.75">
      <c r="A546" s="22" t="s">
        <v>342</v>
      </c>
    </row>
    <row r="547" spans="1:3" ht="18">
      <c r="A547" s="23"/>
      <c r="B547" s="99" t="s">
        <v>112</v>
      </c>
      <c r="C547" s="99" t="s">
        <v>103</v>
      </c>
    </row>
    <row r="548" spans="1:3" ht="18">
      <c r="A548" s="52"/>
      <c r="B548" s="53"/>
      <c r="C548" s="53"/>
    </row>
    <row r="549" spans="1:3" ht="12.75">
      <c r="A549" s="93" t="s">
        <v>334</v>
      </c>
      <c r="B549" s="10"/>
      <c r="C549" s="10"/>
    </row>
    <row r="550" spans="1:3" ht="12.75">
      <c r="A550" s="56" t="s">
        <v>335</v>
      </c>
      <c r="B550" s="10">
        <v>22</v>
      </c>
      <c r="C550" s="19" t="s">
        <v>202</v>
      </c>
    </row>
    <row r="551" spans="1:3" ht="12.75">
      <c r="A551" s="56" t="s">
        <v>261</v>
      </c>
      <c r="B551" s="10">
        <v>16</v>
      </c>
      <c r="C551" s="10">
        <v>4</v>
      </c>
    </row>
    <row r="552" spans="1:3" ht="12.75">
      <c r="A552" s="56" t="s">
        <v>336</v>
      </c>
      <c r="B552" s="19" t="s">
        <v>202</v>
      </c>
      <c r="C552" s="10">
        <v>2</v>
      </c>
    </row>
    <row r="553" spans="1:3" ht="12.75">
      <c r="A553" s="93" t="s">
        <v>337</v>
      </c>
      <c r="B553" s="10"/>
      <c r="C553" s="10"/>
    </row>
    <row r="554" spans="1:3" ht="12.75">
      <c r="A554" s="56" t="s">
        <v>335</v>
      </c>
      <c r="B554" s="10">
        <v>21</v>
      </c>
      <c r="C554" s="19" t="s">
        <v>202</v>
      </c>
    </row>
    <row r="555" spans="1:3" ht="12.75">
      <c r="A555" s="56" t="s">
        <v>261</v>
      </c>
      <c r="B555" s="10">
        <v>13</v>
      </c>
      <c r="C555" s="10">
        <v>6</v>
      </c>
    </row>
    <row r="556" spans="1:3" ht="12.75">
      <c r="A556" s="69" t="s">
        <v>336</v>
      </c>
      <c r="B556" s="19" t="s">
        <v>202</v>
      </c>
      <c r="C556" s="19">
        <v>2</v>
      </c>
    </row>
    <row r="557" spans="1:3" ht="12.75">
      <c r="A557" s="93" t="s">
        <v>338</v>
      </c>
      <c r="B557" s="30"/>
      <c r="C557" s="30"/>
    </row>
    <row r="558" spans="1:3" ht="12.75">
      <c r="A558" s="56" t="s">
        <v>335</v>
      </c>
      <c r="B558" s="30">
        <v>19</v>
      </c>
      <c r="C558" s="19" t="s">
        <v>202</v>
      </c>
    </row>
    <row r="559" spans="1:3" ht="12.75">
      <c r="A559" s="69" t="s">
        <v>261</v>
      </c>
      <c r="B559" s="30">
        <v>12</v>
      </c>
      <c r="C559" s="10">
        <v>5</v>
      </c>
    </row>
    <row r="560" spans="1:3" ht="12.75">
      <c r="A560" s="69" t="s">
        <v>336</v>
      </c>
      <c r="B560" s="19" t="s">
        <v>202</v>
      </c>
      <c r="C560" s="19">
        <v>2</v>
      </c>
    </row>
    <row r="561" spans="1:3" ht="12.75">
      <c r="A561" s="93" t="s">
        <v>339</v>
      </c>
      <c r="B561" s="19"/>
      <c r="C561" s="19"/>
    </row>
    <row r="562" spans="1:3" ht="12.75">
      <c r="A562" s="56" t="s">
        <v>335</v>
      </c>
      <c r="B562" s="30">
        <v>12</v>
      </c>
      <c r="C562" s="19" t="s">
        <v>202</v>
      </c>
    </row>
    <row r="563" spans="1:3" ht="12.75">
      <c r="A563" s="69" t="s">
        <v>261</v>
      </c>
      <c r="B563" s="30">
        <v>5</v>
      </c>
      <c r="C563" s="19">
        <v>4</v>
      </c>
    </row>
    <row r="564" spans="1:3" ht="12.75">
      <c r="A564" s="69" t="s">
        <v>336</v>
      </c>
      <c r="B564" s="19" t="s">
        <v>202</v>
      </c>
      <c r="C564" s="19">
        <v>3</v>
      </c>
    </row>
    <row r="565" spans="1:3" ht="12.75">
      <c r="A565" s="93" t="s">
        <v>340</v>
      </c>
      <c r="B565" s="19"/>
      <c r="C565" s="19"/>
    </row>
    <row r="566" spans="1:3" ht="12.75">
      <c r="A566" s="56" t="s">
        <v>335</v>
      </c>
      <c r="B566" s="30">
        <v>13</v>
      </c>
      <c r="C566" s="19" t="s">
        <v>202</v>
      </c>
    </row>
    <row r="567" spans="1:3" ht="12.75">
      <c r="A567" s="69" t="s">
        <v>261</v>
      </c>
      <c r="B567" s="19" t="s">
        <v>202</v>
      </c>
      <c r="C567" s="19">
        <v>8</v>
      </c>
    </row>
    <row r="568" spans="1:3" ht="12.75">
      <c r="A568" s="69" t="s">
        <v>336</v>
      </c>
      <c r="B568" s="19" t="s">
        <v>202</v>
      </c>
      <c r="C568" s="19">
        <v>5</v>
      </c>
    </row>
    <row r="569" spans="1:3" ht="12.75">
      <c r="A569" s="64" t="s">
        <v>341</v>
      </c>
      <c r="B569" s="65">
        <v>87</v>
      </c>
      <c r="C569" s="65" t="s">
        <v>202</v>
      </c>
    </row>
    <row r="570" spans="2:3" ht="12.75">
      <c r="B570" s="10"/>
      <c r="C570" s="10"/>
    </row>
    <row r="571" ht="12.75">
      <c r="A571" s="12" t="s">
        <v>228</v>
      </c>
    </row>
    <row r="572" ht="12.75">
      <c r="A572" s="12"/>
    </row>
    <row r="573" spans="1:3" ht="12.75">
      <c r="A573" s="8" t="s">
        <v>207</v>
      </c>
      <c r="B573" s="10"/>
      <c r="C573" s="10"/>
    </row>
    <row r="577" ht="15.75">
      <c r="A577" s="22" t="s">
        <v>343</v>
      </c>
    </row>
    <row r="578" spans="1:2" ht="18">
      <c r="A578" s="23"/>
      <c r="B578" s="24" t="s">
        <v>229</v>
      </c>
    </row>
    <row r="579" spans="1:2" ht="18">
      <c r="A579" s="52"/>
      <c r="B579" s="53"/>
    </row>
    <row r="580" spans="1:2" ht="12.75">
      <c r="A580" s="54" t="s">
        <v>44</v>
      </c>
      <c r="B580" s="10"/>
    </row>
    <row r="581" spans="1:2" ht="12.75">
      <c r="A581" s="56" t="s">
        <v>344</v>
      </c>
      <c r="B581" s="10"/>
    </row>
    <row r="582" spans="1:2" ht="12.75">
      <c r="A582" s="20" t="s">
        <v>345</v>
      </c>
      <c r="B582" s="10">
        <v>116</v>
      </c>
    </row>
    <row r="583" spans="1:2" ht="12.75">
      <c r="A583" s="20" t="s">
        <v>346</v>
      </c>
      <c r="B583" s="10">
        <v>42</v>
      </c>
    </row>
    <row r="584" spans="1:2" ht="12.75">
      <c r="A584" s="20" t="s">
        <v>347</v>
      </c>
      <c r="B584" s="10">
        <v>74</v>
      </c>
    </row>
    <row r="585" spans="1:2" ht="12.75">
      <c r="A585" s="56" t="s">
        <v>327</v>
      </c>
      <c r="B585" s="10">
        <v>530</v>
      </c>
    </row>
    <row r="586" spans="1:2" ht="12.75">
      <c r="A586" s="54" t="s">
        <v>348</v>
      </c>
      <c r="B586" s="10"/>
    </row>
    <row r="587" spans="1:2" ht="12.75">
      <c r="A587" s="56" t="s">
        <v>293</v>
      </c>
      <c r="B587" s="19">
        <v>16</v>
      </c>
    </row>
    <row r="588" spans="1:2" ht="12.75">
      <c r="A588" s="56" t="s">
        <v>294</v>
      </c>
      <c r="B588" s="10">
        <v>338</v>
      </c>
    </row>
    <row r="589" spans="1:2" ht="12.75">
      <c r="A589" s="56" t="s">
        <v>328</v>
      </c>
      <c r="B589" s="10">
        <v>438</v>
      </c>
    </row>
    <row r="590" spans="1:2" ht="12.75">
      <c r="A590" s="64" t="s">
        <v>295</v>
      </c>
      <c r="B590" s="11">
        <v>17</v>
      </c>
    </row>
    <row r="591" ht="12.75">
      <c r="B591" s="10"/>
    </row>
    <row r="592" ht="12.75">
      <c r="A592" s="12" t="s">
        <v>228</v>
      </c>
    </row>
    <row r="593" ht="12.75">
      <c r="A593" s="12"/>
    </row>
    <row r="594" spans="1:2" ht="12.75">
      <c r="A594" s="8" t="s">
        <v>207</v>
      </c>
      <c r="B594" s="10"/>
    </row>
    <row r="598" ht="15.75">
      <c r="A598" s="22" t="s">
        <v>349</v>
      </c>
    </row>
    <row r="599" spans="1:2" ht="18">
      <c r="A599" s="23"/>
      <c r="B599" s="24" t="s">
        <v>229</v>
      </c>
    </row>
    <row r="600" spans="1:2" ht="18">
      <c r="A600" s="52"/>
      <c r="B600" s="53"/>
    </row>
    <row r="601" spans="1:2" ht="12.75">
      <c r="A601" s="54" t="s">
        <v>44</v>
      </c>
      <c r="B601" s="10"/>
    </row>
    <row r="602" spans="1:2" ht="12.75">
      <c r="A602" s="56" t="s">
        <v>285</v>
      </c>
      <c r="B602" s="10">
        <v>447</v>
      </c>
    </row>
    <row r="603" spans="1:2" ht="12.75">
      <c r="A603" s="56" t="s">
        <v>261</v>
      </c>
      <c r="B603" s="10">
        <v>145</v>
      </c>
    </row>
    <row r="604" spans="1:2" ht="12.75">
      <c r="A604" s="56" t="s">
        <v>326</v>
      </c>
      <c r="B604" s="10">
        <v>302</v>
      </c>
    </row>
    <row r="605" spans="1:2" ht="12.75">
      <c r="A605" s="54" t="s">
        <v>327</v>
      </c>
      <c r="B605" s="10">
        <v>593</v>
      </c>
    </row>
    <row r="606" spans="1:2" ht="12.75">
      <c r="A606" s="54" t="s">
        <v>51</v>
      </c>
      <c r="B606" s="10">
        <f>SUM(B607:B608)</f>
        <v>593</v>
      </c>
    </row>
    <row r="607" spans="1:2" ht="12.75">
      <c r="A607" s="56" t="s">
        <v>261</v>
      </c>
      <c r="B607" s="10">
        <v>564</v>
      </c>
    </row>
    <row r="608" spans="1:2" ht="12.75">
      <c r="A608" s="56" t="s">
        <v>328</v>
      </c>
      <c r="B608" s="10">
        <v>29</v>
      </c>
    </row>
    <row r="609" spans="1:2" ht="12.75">
      <c r="A609" s="64" t="s">
        <v>295</v>
      </c>
      <c r="B609" s="11">
        <v>18</v>
      </c>
    </row>
    <row r="610" ht="12.75">
      <c r="B610" s="10"/>
    </row>
    <row r="611" ht="12.75">
      <c r="A611" s="12" t="s">
        <v>228</v>
      </c>
    </row>
    <row r="612" ht="12.75">
      <c r="A612" s="12"/>
    </row>
    <row r="613" spans="1:2" ht="12.75">
      <c r="A613" s="8" t="s">
        <v>207</v>
      </c>
      <c r="B613" s="10"/>
    </row>
    <row r="617" ht="15.75">
      <c r="A617" s="22" t="s">
        <v>350</v>
      </c>
    </row>
    <row r="618" spans="1:2" ht="18">
      <c r="A618" s="23"/>
      <c r="B618" s="24" t="s">
        <v>229</v>
      </c>
    </row>
    <row r="619" spans="1:2" ht="18">
      <c r="A619" s="52"/>
      <c r="B619" s="53"/>
    </row>
    <row r="620" spans="1:2" ht="12.75">
      <c r="A620" s="54" t="s">
        <v>351</v>
      </c>
      <c r="B620" s="10"/>
    </row>
    <row r="621" spans="1:2" ht="12.75">
      <c r="A621" s="56" t="s">
        <v>352</v>
      </c>
      <c r="B621" s="95"/>
    </row>
    <row r="622" spans="1:2" ht="12.75">
      <c r="A622" s="20" t="s">
        <v>353</v>
      </c>
      <c r="B622" s="95">
        <v>116</v>
      </c>
    </row>
    <row r="623" spans="1:2" ht="12.75">
      <c r="A623" s="20" t="s">
        <v>261</v>
      </c>
      <c r="B623" s="19">
        <v>53</v>
      </c>
    </row>
    <row r="624" spans="1:2" ht="12.75">
      <c r="A624" s="56" t="s">
        <v>354</v>
      </c>
      <c r="B624" s="95"/>
    </row>
    <row r="625" spans="1:2" ht="12.75">
      <c r="A625" s="20" t="s">
        <v>353</v>
      </c>
      <c r="B625" s="19">
        <v>227</v>
      </c>
    </row>
    <row r="626" spans="1:2" ht="12.75">
      <c r="A626" s="20" t="s">
        <v>261</v>
      </c>
      <c r="B626" s="19">
        <v>30</v>
      </c>
    </row>
    <row r="627" spans="1:2" ht="12.75">
      <c r="A627" s="56" t="s">
        <v>355</v>
      </c>
      <c r="B627" s="95"/>
    </row>
    <row r="628" spans="1:2" ht="12.75">
      <c r="A628" s="20" t="s">
        <v>353</v>
      </c>
      <c r="B628" s="19" t="s">
        <v>202</v>
      </c>
    </row>
    <row r="629" spans="1:2" ht="12.75">
      <c r="A629" s="20" t="s">
        <v>261</v>
      </c>
      <c r="B629" s="19" t="s">
        <v>202</v>
      </c>
    </row>
    <row r="630" spans="1:2" ht="12.75">
      <c r="A630" s="54" t="s">
        <v>356</v>
      </c>
      <c r="B630" s="19"/>
    </row>
    <row r="631" spans="1:2" ht="12.75">
      <c r="A631" s="56" t="s">
        <v>357</v>
      </c>
      <c r="B631" s="95"/>
    </row>
    <row r="632" spans="1:2" ht="12.75">
      <c r="A632" s="20" t="s">
        <v>353</v>
      </c>
      <c r="B632" s="19">
        <v>65</v>
      </c>
    </row>
    <row r="633" spans="1:2" ht="12.75">
      <c r="A633" s="57" t="s">
        <v>261</v>
      </c>
      <c r="B633" s="19">
        <v>10</v>
      </c>
    </row>
    <row r="634" spans="1:2" ht="12.75">
      <c r="A634" s="21" t="s">
        <v>358</v>
      </c>
      <c r="B634" s="19"/>
    </row>
    <row r="635" spans="1:2" ht="12.75">
      <c r="A635" s="69" t="s">
        <v>359</v>
      </c>
      <c r="B635" s="95"/>
    </row>
    <row r="636" spans="1:2" ht="12.75">
      <c r="A636" s="57" t="s">
        <v>353</v>
      </c>
      <c r="B636" s="19">
        <v>39</v>
      </c>
    </row>
    <row r="637" spans="1:2" ht="12.75">
      <c r="A637" s="57" t="s">
        <v>261</v>
      </c>
      <c r="B637" s="19">
        <v>5</v>
      </c>
    </row>
    <row r="638" spans="1:2" ht="12.75">
      <c r="A638" s="64" t="s">
        <v>360</v>
      </c>
      <c r="B638" s="65">
        <v>426</v>
      </c>
    </row>
    <row r="639" ht="12.75">
      <c r="B639" s="112" t="s">
        <v>361</v>
      </c>
    </row>
    <row r="640" ht="12.75">
      <c r="A640" s="12" t="s">
        <v>228</v>
      </c>
    </row>
    <row r="641" ht="12.75">
      <c r="A641" s="12"/>
    </row>
    <row r="642" spans="1:2" ht="12.75">
      <c r="A642" s="8" t="s">
        <v>207</v>
      </c>
      <c r="B642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IV8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16384" width="11.42187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spans="1:4" ht="18">
      <c r="A6" s="3" t="s">
        <v>67</v>
      </c>
      <c r="B6" s="4"/>
      <c r="C6" s="5"/>
      <c r="D6" s="6"/>
    </row>
    <row r="7" spans="1:4" ht="18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.75" thickBot="1">
      <c r="A9" s="7" t="s">
        <v>0</v>
      </c>
      <c r="B9" s="7"/>
    </row>
    <row r="10" spans="1:2" ht="12.75">
      <c r="A10" s="6"/>
      <c r="B10" s="6"/>
    </row>
    <row r="13" ht="15.75">
      <c r="A13" s="22" t="s">
        <v>389</v>
      </c>
    </row>
    <row r="14" spans="1:2" ht="18">
      <c r="A14" s="23"/>
      <c r="B14" s="24">
        <v>1930</v>
      </c>
    </row>
    <row r="16" spans="1:2" ht="12.75">
      <c r="A16" s="2" t="s">
        <v>689</v>
      </c>
      <c r="B16" s="25">
        <f>SUM(B17:B18)</f>
        <v>3077</v>
      </c>
    </row>
    <row r="17" spans="1:2" s="14" customFormat="1" ht="12.75">
      <c r="A17" s="14" t="s">
        <v>690</v>
      </c>
      <c r="B17" s="25">
        <v>1407</v>
      </c>
    </row>
    <row r="18" spans="1:2" s="14" customFormat="1" ht="12.75">
      <c r="A18" s="14" t="s">
        <v>691</v>
      </c>
      <c r="B18" s="25">
        <v>1670</v>
      </c>
    </row>
    <row r="19" spans="1:2" s="14" customFormat="1" ht="12.75">
      <c r="A19" s="2" t="s">
        <v>692</v>
      </c>
      <c r="B19" s="26">
        <f>SUM(B20:B21)</f>
        <v>100</v>
      </c>
    </row>
    <row r="20" spans="1:2" ht="12.75">
      <c r="A20" s="14" t="s">
        <v>690</v>
      </c>
      <c r="B20" s="26">
        <f>+B17/B16*100</f>
        <v>45.726356841078974</v>
      </c>
    </row>
    <row r="21" spans="1:2" s="14" customFormat="1" ht="12.75">
      <c r="A21" s="14" t="s">
        <v>691</v>
      </c>
      <c r="B21" s="26">
        <f>+B18/B16*100</f>
        <v>54.273643158921026</v>
      </c>
    </row>
    <row r="22" spans="1:2" s="14" customFormat="1" ht="12.75">
      <c r="A22" s="2" t="s">
        <v>693</v>
      </c>
      <c r="B22" s="26"/>
    </row>
    <row r="23" spans="1:2" s="14" customFormat="1" ht="12.75">
      <c r="A23" s="14" t="s">
        <v>690</v>
      </c>
      <c r="B23" s="26">
        <v>1.09</v>
      </c>
    </row>
    <row r="24" spans="1:2" ht="12.75">
      <c r="A24" s="27" t="s">
        <v>1</v>
      </c>
      <c r="B24" s="28">
        <v>2.39</v>
      </c>
    </row>
    <row r="26" ht="12.75">
      <c r="A26" s="8" t="s">
        <v>711</v>
      </c>
    </row>
    <row r="30" ht="15.75">
      <c r="A30" s="22" t="s">
        <v>705</v>
      </c>
    </row>
    <row r="31" spans="1:2" ht="18">
      <c r="A31" s="23"/>
      <c r="B31" s="24" t="s">
        <v>702</v>
      </c>
    </row>
    <row r="33" spans="1:2" ht="12.75">
      <c r="A33" s="2" t="s">
        <v>706</v>
      </c>
      <c r="B33" s="10">
        <f>SUM(B34:B35)</f>
        <v>50</v>
      </c>
    </row>
    <row r="34" spans="1:2" ht="12.75">
      <c r="A34" s="14" t="s">
        <v>242</v>
      </c>
      <c r="B34" s="10">
        <v>21</v>
      </c>
    </row>
    <row r="35" spans="1:2" ht="12.75">
      <c r="A35" s="14" t="s">
        <v>243</v>
      </c>
      <c r="B35" s="10">
        <v>29</v>
      </c>
    </row>
    <row r="36" spans="1:2" ht="12.75">
      <c r="A36" s="2" t="s">
        <v>11</v>
      </c>
      <c r="B36" s="10"/>
    </row>
    <row r="37" spans="1:2" ht="12.75">
      <c r="A37" s="14" t="s">
        <v>707</v>
      </c>
      <c r="B37" s="10">
        <f>SUM(B38:B39)</f>
        <v>2158</v>
      </c>
    </row>
    <row r="38" spans="1:2" ht="12.75">
      <c r="A38" s="13" t="s">
        <v>242</v>
      </c>
      <c r="B38" s="10">
        <v>1133</v>
      </c>
    </row>
    <row r="39" spans="1:2" ht="12.75">
      <c r="A39" s="13" t="s">
        <v>243</v>
      </c>
      <c r="B39" s="10">
        <v>1025</v>
      </c>
    </row>
    <row r="40" spans="1:2" ht="12.75">
      <c r="A40" s="14" t="s">
        <v>708</v>
      </c>
      <c r="B40" s="10">
        <f>SUM(B41:B42)</f>
        <v>1826</v>
      </c>
    </row>
    <row r="41" spans="1:2" ht="12.75">
      <c r="A41" s="13" t="s">
        <v>242</v>
      </c>
      <c r="B41" s="10">
        <v>1078</v>
      </c>
    </row>
    <row r="42" spans="1:2" ht="12.75">
      <c r="A42" s="13" t="s">
        <v>243</v>
      </c>
      <c r="B42" s="10">
        <v>748</v>
      </c>
    </row>
    <row r="43" spans="1:2" ht="12.75">
      <c r="A43" s="14" t="s">
        <v>261</v>
      </c>
      <c r="B43" s="10"/>
    </row>
    <row r="44" spans="1:2" ht="12.75">
      <c r="A44" s="13" t="s">
        <v>709</v>
      </c>
      <c r="B44" s="10">
        <f>SUM(B45:B46)</f>
        <v>1414</v>
      </c>
    </row>
    <row r="45" spans="1:2" ht="12.75">
      <c r="A45" s="17" t="s">
        <v>242</v>
      </c>
      <c r="B45" s="10">
        <v>1018</v>
      </c>
    </row>
    <row r="46" spans="1:2" ht="12.75">
      <c r="A46" s="17" t="s">
        <v>243</v>
      </c>
      <c r="B46" s="10">
        <v>396</v>
      </c>
    </row>
    <row r="47" spans="1:2" ht="12.75">
      <c r="A47" s="13" t="s">
        <v>710</v>
      </c>
      <c r="B47" s="18">
        <v>77.44</v>
      </c>
    </row>
    <row r="48" spans="1:2" ht="12.75">
      <c r="A48" s="17" t="s">
        <v>242</v>
      </c>
      <c r="B48" s="18">
        <v>94.43</v>
      </c>
    </row>
    <row r="49" spans="1:2" ht="12.75">
      <c r="A49" s="17" t="s">
        <v>243</v>
      </c>
      <c r="B49" s="18">
        <v>52.94</v>
      </c>
    </row>
    <row r="50" spans="1:2" ht="12.75">
      <c r="A50" s="6" t="s">
        <v>24</v>
      </c>
      <c r="B50" s="10">
        <f>SUM(B51:B52)</f>
        <v>169</v>
      </c>
    </row>
    <row r="51" spans="1:2" ht="12.75">
      <c r="A51" s="29" t="s">
        <v>242</v>
      </c>
      <c r="B51" s="30">
        <v>96</v>
      </c>
    </row>
    <row r="52" spans="1:2" ht="12.75">
      <c r="A52" s="27" t="s">
        <v>243</v>
      </c>
      <c r="B52" s="11">
        <v>73</v>
      </c>
    </row>
    <row r="54" ht="12.75">
      <c r="A54" s="12" t="s">
        <v>703</v>
      </c>
    </row>
    <row r="56" ht="12.75">
      <c r="A56" s="8" t="s">
        <v>711</v>
      </c>
    </row>
    <row r="60" ht="18.75">
      <c r="A60" s="22" t="s">
        <v>721</v>
      </c>
    </row>
    <row r="61" spans="1:5" ht="25.5">
      <c r="A61" s="23"/>
      <c r="B61" s="31" t="s">
        <v>4</v>
      </c>
      <c r="C61" s="31" t="s">
        <v>712</v>
      </c>
      <c r="D61" s="31" t="s">
        <v>713</v>
      </c>
      <c r="E61" s="31" t="s">
        <v>3</v>
      </c>
    </row>
    <row r="63" spans="1:5" ht="12.75">
      <c r="A63" s="2" t="s">
        <v>706</v>
      </c>
      <c r="B63" s="10">
        <f>SUM(B64:B65)</f>
        <v>59</v>
      </c>
      <c r="C63" s="10">
        <f>SUM(C64:C65)</f>
        <v>14</v>
      </c>
      <c r="D63" s="10">
        <f>SUM(D64:D65)</f>
        <v>98</v>
      </c>
      <c r="E63" s="10">
        <f>SUM(E64:E65)</f>
        <v>57</v>
      </c>
    </row>
    <row r="64" spans="1:5" ht="12.75">
      <c r="A64" s="14" t="s">
        <v>242</v>
      </c>
      <c r="B64" s="10">
        <v>59</v>
      </c>
      <c r="C64" s="2">
        <v>10</v>
      </c>
      <c r="D64" s="2">
        <v>54</v>
      </c>
      <c r="E64" s="2">
        <v>55</v>
      </c>
    </row>
    <row r="65" spans="1:5" ht="12.75">
      <c r="A65" s="14" t="s">
        <v>243</v>
      </c>
      <c r="B65" s="32" t="s">
        <v>202</v>
      </c>
      <c r="C65" s="2">
        <v>4</v>
      </c>
      <c r="D65" s="2">
        <v>44</v>
      </c>
      <c r="E65" s="2">
        <v>2</v>
      </c>
    </row>
    <row r="66" spans="1:2" ht="12.75">
      <c r="A66" s="2" t="s">
        <v>11</v>
      </c>
      <c r="B66" s="10"/>
    </row>
    <row r="67" spans="1:5" ht="12.75">
      <c r="A67" s="14" t="s">
        <v>707</v>
      </c>
      <c r="B67" s="10">
        <f>SUM(B68:B69)</f>
        <v>8100</v>
      </c>
      <c r="C67" s="10">
        <f>SUM(C68:C69)</f>
        <v>143</v>
      </c>
      <c r="D67" s="10">
        <f>SUM(D68:D69)</f>
        <v>657</v>
      </c>
      <c r="E67" s="10">
        <f>SUM(E68:E69)</f>
        <v>4039</v>
      </c>
    </row>
    <row r="68" spans="1:5" ht="12.75">
      <c r="A68" s="13" t="s">
        <v>242</v>
      </c>
      <c r="B68" s="10">
        <v>7119</v>
      </c>
      <c r="C68" s="32" t="s">
        <v>202</v>
      </c>
      <c r="D68" s="2">
        <v>368</v>
      </c>
      <c r="E68" s="10">
        <v>3253</v>
      </c>
    </row>
    <row r="69" spans="1:5" ht="12.75">
      <c r="A69" s="13" t="s">
        <v>243</v>
      </c>
      <c r="B69" s="10">
        <v>981</v>
      </c>
      <c r="C69" s="2">
        <v>143</v>
      </c>
      <c r="D69" s="2">
        <v>289</v>
      </c>
      <c r="E69" s="10">
        <v>786</v>
      </c>
    </row>
    <row r="70" spans="1:5" ht="14.25">
      <c r="A70" s="14" t="s">
        <v>715</v>
      </c>
      <c r="B70" s="32" t="s">
        <v>202</v>
      </c>
      <c r="C70" s="10">
        <f>SUM(C71:C72)</f>
        <v>137</v>
      </c>
      <c r="D70" s="10">
        <f>SUM(D71:D72)</f>
        <v>657</v>
      </c>
      <c r="E70" s="10">
        <f>SUM(E71:E72)</f>
        <v>3964</v>
      </c>
    </row>
    <row r="71" spans="1:5" ht="12.75">
      <c r="A71" s="13" t="s">
        <v>242</v>
      </c>
      <c r="B71" s="32" t="s">
        <v>202</v>
      </c>
      <c r="C71" s="32" t="s">
        <v>202</v>
      </c>
      <c r="D71" s="2">
        <v>368</v>
      </c>
      <c r="E71" s="10">
        <v>3173</v>
      </c>
    </row>
    <row r="72" spans="1:5" ht="12.75">
      <c r="A72" s="13" t="s">
        <v>243</v>
      </c>
      <c r="B72" s="32" t="s">
        <v>202</v>
      </c>
      <c r="C72" s="2">
        <v>137</v>
      </c>
      <c r="D72" s="2">
        <v>289</v>
      </c>
      <c r="E72" s="10">
        <v>791</v>
      </c>
    </row>
    <row r="73" spans="1:5" ht="14.25">
      <c r="A73" s="14" t="s">
        <v>716</v>
      </c>
      <c r="B73" s="10"/>
      <c r="E73" s="10"/>
    </row>
    <row r="74" spans="1:5" ht="12.75">
      <c r="A74" s="13" t="s">
        <v>709</v>
      </c>
      <c r="B74" s="32" t="s">
        <v>202</v>
      </c>
      <c r="C74" s="10">
        <f>SUM(C75:C76)</f>
        <v>118</v>
      </c>
      <c r="D74" s="10">
        <f>SUM(D75:D76)</f>
        <v>544</v>
      </c>
      <c r="E74" s="10">
        <f>SUM(E75:E76)</f>
        <v>2989</v>
      </c>
    </row>
    <row r="75" spans="1:5" ht="12.75">
      <c r="A75" s="17" t="s">
        <v>242</v>
      </c>
      <c r="B75" s="32" t="s">
        <v>202</v>
      </c>
      <c r="C75" s="32" t="s">
        <v>202</v>
      </c>
      <c r="D75" s="2">
        <v>300</v>
      </c>
      <c r="E75" s="10">
        <v>2278</v>
      </c>
    </row>
    <row r="76" spans="1:5" ht="12.75">
      <c r="A76" s="17" t="s">
        <v>243</v>
      </c>
      <c r="B76" s="32" t="s">
        <v>202</v>
      </c>
      <c r="C76" s="10">
        <v>118</v>
      </c>
      <c r="D76" s="2">
        <v>244</v>
      </c>
      <c r="E76" s="10">
        <v>711</v>
      </c>
    </row>
    <row r="77" spans="1:5" ht="12.75">
      <c r="A77" s="13" t="s">
        <v>710</v>
      </c>
      <c r="B77" s="33" t="s">
        <v>202</v>
      </c>
      <c r="C77" s="2">
        <v>86.13</v>
      </c>
      <c r="D77" s="2">
        <v>80.59</v>
      </c>
      <c r="E77" s="34">
        <v>75.4</v>
      </c>
    </row>
    <row r="78" spans="1:5" ht="12.75">
      <c r="A78" s="17" t="s">
        <v>242</v>
      </c>
      <c r="B78" s="33" t="s">
        <v>202</v>
      </c>
      <c r="C78" s="32" t="s">
        <v>202</v>
      </c>
      <c r="D78" s="2">
        <v>81.52</v>
      </c>
      <c r="E78" s="2">
        <v>71.79</v>
      </c>
    </row>
    <row r="79" spans="1:5" ht="12.75">
      <c r="A79" s="17" t="s">
        <v>243</v>
      </c>
      <c r="B79" s="33" t="s">
        <v>202</v>
      </c>
      <c r="C79" s="2">
        <v>86.13</v>
      </c>
      <c r="D79" s="2">
        <v>84.43</v>
      </c>
      <c r="E79" s="2">
        <v>89.89</v>
      </c>
    </row>
    <row r="80" spans="1:5" ht="12.75">
      <c r="A80" s="6" t="s">
        <v>24</v>
      </c>
      <c r="B80" s="10">
        <f>SUM(B81:B82)</f>
        <v>1185</v>
      </c>
      <c r="C80" s="32" t="s">
        <v>202</v>
      </c>
      <c r="D80" s="10">
        <f>SUM(D81:D82)</f>
        <v>40</v>
      </c>
      <c r="E80" s="10">
        <f>SUM(E81:E82)</f>
        <v>511</v>
      </c>
    </row>
    <row r="81" spans="1:5" ht="12.75">
      <c r="A81" s="29" t="s">
        <v>242</v>
      </c>
      <c r="B81" s="30">
        <v>1040</v>
      </c>
      <c r="C81" s="32" t="s">
        <v>202</v>
      </c>
      <c r="D81" s="6">
        <v>23</v>
      </c>
      <c r="E81" s="6">
        <v>397</v>
      </c>
    </row>
    <row r="82" spans="1:5" ht="12.75">
      <c r="A82" s="27" t="s">
        <v>243</v>
      </c>
      <c r="B82" s="11">
        <v>145</v>
      </c>
      <c r="C82" s="35" t="s">
        <v>202</v>
      </c>
      <c r="D82" s="36">
        <v>17</v>
      </c>
      <c r="E82" s="36">
        <v>114</v>
      </c>
    </row>
    <row r="84" ht="12.75">
      <c r="A84" s="12" t="s">
        <v>722</v>
      </c>
    </row>
    <row r="85" ht="12.75">
      <c r="A85" s="12" t="s">
        <v>718</v>
      </c>
    </row>
    <row r="87" ht="12.75">
      <c r="A87" s="8" t="s">
        <v>711</v>
      </c>
    </row>
    <row r="91" ht="15.75">
      <c r="A91" s="22" t="s">
        <v>798</v>
      </c>
    </row>
    <row r="92" spans="1:2" ht="18">
      <c r="A92" s="23"/>
      <c r="B92" s="24" t="s">
        <v>732</v>
      </c>
    </row>
    <row r="94" spans="1:2" ht="12.75">
      <c r="A94" s="2" t="s">
        <v>706</v>
      </c>
      <c r="B94" s="10">
        <f>SUM(B95:B96)</f>
        <v>267</v>
      </c>
    </row>
    <row r="95" spans="1:2" ht="12.75">
      <c r="A95" s="14" t="s">
        <v>242</v>
      </c>
      <c r="B95" s="2">
        <v>264</v>
      </c>
    </row>
    <row r="96" spans="1:2" ht="12.75">
      <c r="A96" s="14" t="s">
        <v>243</v>
      </c>
      <c r="B96" s="2">
        <v>3</v>
      </c>
    </row>
    <row r="97" ht="12.75">
      <c r="A97" s="2" t="s">
        <v>11</v>
      </c>
    </row>
    <row r="98" spans="1:2" ht="12.75">
      <c r="A98" s="14" t="s">
        <v>707</v>
      </c>
      <c r="B98" s="10">
        <f>SUM(B99:B100)</f>
        <v>11161</v>
      </c>
    </row>
    <row r="99" spans="1:2" ht="12.75">
      <c r="A99" s="13" t="s">
        <v>242</v>
      </c>
      <c r="B99" s="10">
        <v>9891</v>
      </c>
    </row>
    <row r="100" spans="1:2" ht="12.75">
      <c r="A100" s="13" t="s">
        <v>243</v>
      </c>
      <c r="B100" s="10">
        <v>1270</v>
      </c>
    </row>
    <row r="101" spans="1:2" ht="14.25">
      <c r="A101" s="14" t="s">
        <v>715</v>
      </c>
      <c r="B101" s="10">
        <v>35781</v>
      </c>
    </row>
    <row r="102" spans="1:2" ht="12.75">
      <c r="A102" s="13" t="s">
        <v>242</v>
      </c>
      <c r="B102" s="32" t="s">
        <v>202</v>
      </c>
    </row>
    <row r="103" spans="1:2" ht="12.75">
      <c r="A103" s="13" t="s">
        <v>243</v>
      </c>
      <c r="B103" s="32" t="s">
        <v>202</v>
      </c>
    </row>
    <row r="104" spans="1:2" ht="14.25">
      <c r="A104" s="14" t="s">
        <v>716</v>
      </c>
      <c r="B104" s="10"/>
    </row>
    <row r="105" spans="1:2" ht="12.75">
      <c r="A105" s="13" t="s">
        <v>709</v>
      </c>
      <c r="B105" s="10">
        <v>29946</v>
      </c>
    </row>
    <row r="106" spans="1:2" ht="12.75">
      <c r="A106" s="17" t="s">
        <v>242</v>
      </c>
      <c r="B106" s="32" t="s">
        <v>202</v>
      </c>
    </row>
    <row r="107" spans="1:2" ht="12.75">
      <c r="A107" s="17" t="s">
        <v>243</v>
      </c>
      <c r="B107" s="32" t="s">
        <v>202</v>
      </c>
    </row>
    <row r="108" spans="1:2" ht="12.75">
      <c r="A108" s="13" t="s">
        <v>710</v>
      </c>
      <c r="B108" s="2">
        <v>83.69</v>
      </c>
    </row>
    <row r="109" spans="1:2" ht="12.75">
      <c r="A109" s="17" t="s">
        <v>242</v>
      </c>
      <c r="B109" s="32" t="s">
        <v>202</v>
      </c>
    </row>
    <row r="110" spans="1:2" ht="12.75">
      <c r="A110" s="17" t="s">
        <v>243</v>
      </c>
      <c r="B110" s="32" t="s">
        <v>202</v>
      </c>
    </row>
    <row r="111" spans="1:2" ht="12.75">
      <c r="A111" s="6" t="s">
        <v>24</v>
      </c>
      <c r="B111" s="10">
        <f>SUM(B112:B113)</f>
        <v>1242</v>
      </c>
    </row>
    <row r="112" spans="1:2" ht="12.75">
      <c r="A112" s="29" t="s">
        <v>242</v>
      </c>
      <c r="B112" s="6">
        <v>1094</v>
      </c>
    </row>
    <row r="113" spans="1:2" ht="12.75">
      <c r="A113" s="27" t="s">
        <v>243</v>
      </c>
      <c r="B113" s="36">
        <v>148</v>
      </c>
    </row>
    <row r="115" ht="12.75">
      <c r="A115" s="12" t="s">
        <v>722</v>
      </c>
    </row>
    <row r="116" ht="12.75">
      <c r="A116" s="12" t="s">
        <v>723</v>
      </c>
    </row>
    <row r="118" ht="12.75">
      <c r="A118" s="8" t="s">
        <v>711</v>
      </c>
    </row>
    <row r="122" ht="18.75">
      <c r="A122" s="22" t="s">
        <v>728</v>
      </c>
    </row>
    <row r="123" spans="1:11" ht="25.5">
      <c r="A123" s="37"/>
      <c r="B123" s="38" t="s">
        <v>29</v>
      </c>
      <c r="C123" s="39" t="s">
        <v>26</v>
      </c>
      <c r="D123" s="39" t="s">
        <v>30</v>
      </c>
      <c r="E123" s="39" t="s">
        <v>28</v>
      </c>
      <c r="F123" s="40" t="s">
        <v>27</v>
      </c>
      <c r="G123" s="41"/>
      <c r="H123" s="41"/>
      <c r="I123" s="41"/>
      <c r="J123" s="41"/>
      <c r="K123" s="42"/>
    </row>
    <row r="124" spans="1:11" ht="18">
      <c r="A124" s="43"/>
      <c r="B124" s="44"/>
      <c r="C124" s="45"/>
      <c r="D124" s="45"/>
      <c r="E124" s="45"/>
      <c r="F124" s="31" t="s">
        <v>724</v>
      </c>
      <c r="G124" s="24" t="s">
        <v>31</v>
      </c>
      <c r="H124" s="24" t="s">
        <v>32</v>
      </c>
      <c r="I124" s="31" t="s">
        <v>725</v>
      </c>
      <c r="J124" s="31" t="s">
        <v>726</v>
      </c>
      <c r="K124" s="31" t="s">
        <v>727</v>
      </c>
    </row>
    <row r="126" spans="1:11" ht="12.75">
      <c r="A126" s="2" t="s">
        <v>706</v>
      </c>
      <c r="B126" s="10">
        <f aca="true" t="shared" si="0" ref="B126:H126">SUM(B127:B128)</f>
        <v>60</v>
      </c>
      <c r="C126" s="10">
        <f t="shared" si="0"/>
        <v>38</v>
      </c>
      <c r="D126" s="10">
        <f t="shared" si="0"/>
        <v>22</v>
      </c>
      <c r="E126" s="10">
        <f t="shared" si="0"/>
        <v>44</v>
      </c>
      <c r="F126" s="10">
        <f t="shared" si="0"/>
        <v>90</v>
      </c>
      <c r="G126" s="10">
        <f t="shared" si="0"/>
        <v>1</v>
      </c>
      <c r="H126" s="10">
        <f t="shared" si="0"/>
        <v>1</v>
      </c>
      <c r="I126" s="32" t="s">
        <v>202</v>
      </c>
      <c r="J126" s="10">
        <f>SUM(J127:J128)</f>
        <v>11</v>
      </c>
      <c r="K126" s="32" t="s">
        <v>202</v>
      </c>
    </row>
    <row r="127" spans="1:11" ht="12.75">
      <c r="A127" s="14" t="s">
        <v>242</v>
      </c>
      <c r="B127" s="2">
        <v>59</v>
      </c>
      <c r="C127" s="2">
        <v>38</v>
      </c>
      <c r="D127" s="2">
        <v>22</v>
      </c>
      <c r="E127" s="2">
        <v>43</v>
      </c>
      <c r="F127" s="2">
        <v>89</v>
      </c>
      <c r="G127" s="2">
        <v>1</v>
      </c>
      <c r="H127" s="2">
        <v>1</v>
      </c>
      <c r="I127" s="32" t="s">
        <v>202</v>
      </c>
      <c r="J127" s="2">
        <v>11</v>
      </c>
      <c r="K127" s="32" t="s">
        <v>202</v>
      </c>
    </row>
    <row r="128" spans="1:11" ht="12.75">
      <c r="A128" s="14" t="s">
        <v>243</v>
      </c>
      <c r="B128" s="46">
        <v>1</v>
      </c>
      <c r="C128" s="32" t="s">
        <v>202</v>
      </c>
      <c r="D128" s="32" t="s">
        <v>202</v>
      </c>
      <c r="E128" s="46">
        <v>1</v>
      </c>
      <c r="F128" s="2">
        <v>1</v>
      </c>
      <c r="G128" s="32" t="s">
        <v>202</v>
      </c>
      <c r="H128" s="32" t="s">
        <v>202</v>
      </c>
      <c r="I128" s="32" t="s">
        <v>202</v>
      </c>
      <c r="J128" s="32" t="s">
        <v>202</v>
      </c>
      <c r="K128" s="32" t="s">
        <v>202</v>
      </c>
    </row>
    <row r="129" ht="12.75">
      <c r="A129" s="2" t="s">
        <v>11</v>
      </c>
    </row>
    <row r="130" spans="1:6" ht="12.75">
      <c r="A130" s="14" t="s">
        <v>707</v>
      </c>
      <c r="B130" s="10">
        <f>SUM(B131:B132)</f>
        <v>582</v>
      </c>
      <c r="C130" s="10">
        <f>SUM(C131:C132)</f>
        <v>3696</v>
      </c>
      <c r="D130" s="10">
        <f>SUM(D131:D132)</f>
        <v>1903</v>
      </c>
      <c r="E130" s="10">
        <f>SUM(E131:E132)</f>
        <v>539</v>
      </c>
      <c r="F130" s="10">
        <f>SUM(F131:F132)</f>
        <v>3577</v>
      </c>
    </row>
    <row r="131" spans="1:11" ht="12.75">
      <c r="A131" s="13" t="s">
        <v>242</v>
      </c>
      <c r="B131" s="2">
        <v>491</v>
      </c>
      <c r="C131" s="2">
        <v>3628</v>
      </c>
      <c r="D131" s="2">
        <v>1485</v>
      </c>
      <c r="E131" s="2">
        <v>304</v>
      </c>
      <c r="F131" s="2">
        <v>3511</v>
      </c>
      <c r="G131" s="2">
        <v>85</v>
      </c>
      <c r="H131" s="32" t="s">
        <v>202</v>
      </c>
      <c r="I131" s="32" t="s">
        <v>202</v>
      </c>
      <c r="J131" s="2">
        <v>375</v>
      </c>
      <c r="K131" s="2">
        <v>12</v>
      </c>
    </row>
    <row r="132" spans="1:11" ht="12.75">
      <c r="A132" s="13" t="s">
        <v>243</v>
      </c>
      <c r="B132" s="2">
        <v>91</v>
      </c>
      <c r="C132" s="2">
        <v>68</v>
      </c>
      <c r="D132" s="2">
        <v>418</v>
      </c>
      <c r="E132" s="2">
        <v>235</v>
      </c>
      <c r="F132" s="2">
        <v>66</v>
      </c>
      <c r="G132" s="2">
        <v>8</v>
      </c>
      <c r="H132" s="2">
        <v>9</v>
      </c>
      <c r="I132" s="2">
        <v>366</v>
      </c>
      <c r="J132" s="2">
        <v>9</v>
      </c>
      <c r="K132" s="32" t="s">
        <v>202</v>
      </c>
    </row>
    <row r="133" spans="1:11" ht="14.25">
      <c r="A133" s="14" t="s">
        <v>715</v>
      </c>
      <c r="B133" s="10">
        <v>1716</v>
      </c>
      <c r="C133" s="10">
        <v>11586</v>
      </c>
      <c r="D133" s="10">
        <v>5098</v>
      </c>
      <c r="E133" s="10">
        <v>1727</v>
      </c>
      <c r="F133" s="10">
        <v>14045</v>
      </c>
      <c r="G133" s="10">
        <v>106</v>
      </c>
      <c r="H133" s="10">
        <v>9</v>
      </c>
      <c r="I133" s="10">
        <v>366</v>
      </c>
      <c r="J133" s="10">
        <v>1116</v>
      </c>
      <c r="K133" s="10">
        <v>12</v>
      </c>
    </row>
    <row r="134" spans="1:6" ht="12.75">
      <c r="A134" s="13" t="s">
        <v>242</v>
      </c>
      <c r="B134" s="46" t="s">
        <v>202</v>
      </c>
      <c r="C134" s="46" t="s">
        <v>202</v>
      </c>
      <c r="D134" s="46" t="s">
        <v>202</v>
      </c>
      <c r="E134" s="46" t="s">
        <v>202</v>
      </c>
      <c r="F134" s="46" t="s">
        <v>202</v>
      </c>
    </row>
    <row r="135" spans="1:6" ht="12.75">
      <c r="A135" s="13" t="s">
        <v>243</v>
      </c>
      <c r="B135" s="46" t="s">
        <v>202</v>
      </c>
      <c r="C135" s="46" t="s">
        <v>202</v>
      </c>
      <c r="D135" s="46" t="s">
        <v>202</v>
      </c>
      <c r="E135" s="46" t="s">
        <v>202</v>
      </c>
      <c r="F135" s="46" t="s">
        <v>202</v>
      </c>
    </row>
    <row r="136" ht="14.25">
      <c r="A136" s="14" t="s">
        <v>716</v>
      </c>
    </row>
    <row r="137" spans="1:11" ht="12.75">
      <c r="A137" s="13" t="s">
        <v>709</v>
      </c>
      <c r="B137" s="10">
        <v>1035</v>
      </c>
      <c r="C137" s="10">
        <v>9032</v>
      </c>
      <c r="D137" s="10">
        <v>4126</v>
      </c>
      <c r="E137" s="10">
        <v>1351</v>
      </c>
      <c r="F137" s="10">
        <v>13100</v>
      </c>
      <c r="G137" s="10">
        <v>83</v>
      </c>
      <c r="H137" s="10">
        <v>9</v>
      </c>
      <c r="I137" s="10">
        <v>314</v>
      </c>
      <c r="J137" s="10">
        <v>889</v>
      </c>
      <c r="K137" s="10">
        <v>7</v>
      </c>
    </row>
    <row r="138" spans="1:6" ht="12.75">
      <c r="A138" s="17" t="s">
        <v>242</v>
      </c>
      <c r="B138" s="46" t="s">
        <v>202</v>
      </c>
      <c r="C138" s="46" t="s">
        <v>202</v>
      </c>
      <c r="D138" s="46" t="s">
        <v>202</v>
      </c>
      <c r="E138" s="46" t="s">
        <v>202</v>
      </c>
      <c r="F138" s="46" t="s">
        <v>202</v>
      </c>
    </row>
    <row r="139" spans="1:6" ht="12.75">
      <c r="A139" s="17" t="s">
        <v>243</v>
      </c>
      <c r="B139" s="46" t="s">
        <v>202</v>
      </c>
      <c r="C139" s="46" t="s">
        <v>202</v>
      </c>
      <c r="D139" s="46" t="s">
        <v>202</v>
      </c>
      <c r="E139" s="46" t="s">
        <v>202</v>
      </c>
      <c r="F139" s="46" t="s">
        <v>202</v>
      </c>
    </row>
    <row r="140" spans="1:11" ht="12.75">
      <c r="A140" s="47" t="s">
        <v>710</v>
      </c>
      <c r="B140" s="48">
        <v>60.31</v>
      </c>
      <c r="C140" s="48">
        <v>77.96</v>
      </c>
      <c r="D140" s="48">
        <v>80.93</v>
      </c>
      <c r="E140" s="48">
        <v>79.39</v>
      </c>
      <c r="F140" s="48">
        <v>93.27</v>
      </c>
      <c r="G140" s="48">
        <v>78.3</v>
      </c>
      <c r="H140" s="48">
        <v>100</v>
      </c>
      <c r="I140" s="48">
        <v>85.79</v>
      </c>
      <c r="J140" s="48">
        <v>79.66</v>
      </c>
      <c r="K140" s="48">
        <v>58.33</v>
      </c>
    </row>
    <row r="141" spans="1:11" ht="12.75">
      <c r="A141" s="49" t="s">
        <v>242</v>
      </c>
      <c r="B141" s="50" t="s">
        <v>202</v>
      </c>
      <c r="C141" s="50" t="s">
        <v>202</v>
      </c>
      <c r="D141" s="50" t="s">
        <v>202</v>
      </c>
      <c r="E141" s="50" t="s">
        <v>202</v>
      </c>
      <c r="F141" s="50" t="s">
        <v>202</v>
      </c>
      <c r="G141" s="6"/>
      <c r="H141" s="6"/>
      <c r="I141" s="6"/>
      <c r="J141" s="6"/>
      <c r="K141" s="6"/>
    </row>
    <row r="142" spans="1:11" ht="12.75">
      <c r="A142" s="49" t="s">
        <v>243</v>
      </c>
      <c r="B142" s="50" t="s">
        <v>202</v>
      </c>
      <c r="C142" s="50" t="s">
        <v>202</v>
      </c>
      <c r="D142" s="50" t="s">
        <v>202</v>
      </c>
      <c r="E142" s="50" t="s">
        <v>202</v>
      </c>
      <c r="F142" s="50" t="s">
        <v>202</v>
      </c>
      <c r="G142" s="6"/>
      <c r="H142" s="6"/>
      <c r="I142" s="6"/>
      <c r="J142" s="6"/>
      <c r="K142" s="6"/>
    </row>
    <row r="143" spans="1:11" ht="12.75">
      <c r="A143" s="6" t="s">
        <v>24</v>
      </c>
      <c r="B143" s="30">
        <f aca="true" t="shared" si="1" ref="B143:K143">SUM(B144:B145)</f>
        <v>24</v>
      </c>
      <c r="C143" s="30">
        <f t="shared" si="1"/>
        <v>259</v>
      </c>
      <c r="D143" s="30">
        <f t="shared" si="1"/>
        <v>292</v>
      </c>
      <c r="E143" s="30">
        <f t="shared" si="1"/>
        <v>58</v>
      </c>
      <c r="F143" s="30">
        <f t="shared" si="1"/>
        <v>330</v>
      </c>
      <c r="G143" s="30">
        <f t="shared" si="1"/>
        <v>112</v>
      </c>
      <c r="H143" s="30">
        <f t="shared" si="1"/>
        <v>24</v>
      </c>
      <c r="I143" s="51" t="s">
        <v>202</v>
      </c>
      <c r="J143" s="30">
        <f t="shared" si="1"/>
        <v>140</v>
      </c>
      <c r="K143" s="30">
        <f t="shared" si="1"/>
        <v>3</v>
      </c>
    </row>
    <row r="144" spans="1:11" ht="12.75">
      <c r="A144" s="29" t="s">
        <v>242</v>
      </c>
      <c r="B144" s="6">
        <v>23</v>
      </c>
      <c r="C144" s="6">
        <v>259</v>
      </c>
      <c r="D144" s="6">
        <v>224</v>
      </c>
      <c r="E144" s="6">
        <v>36</v>
      </c>
      <c r="F144" s="6">
        <v>324</v>
      </c>
      <c r="G144" s="6">
        <v>98</v>
      </c>
      <c r="H144" s="51" t="s">
        <v>202</v>
      </c>
      <c r="I144" s="51" t="s">
        <v>202</v>
      </c>
      <c r="J144" s="6">
        <v>127</v>
      </c>
      <c r="K144" s="6">
        <v>3</v>
      </c>
    </row>
    <row r="145" spans="1:11" ht="12.75">
      <c r="A145" s="27" t="s">
        <v>243</v>
      </c>
      <c r="B145" s="36">
        <v>1</v>
      </c>
      <c r="C145" s="35" t="s">
        <v>202</v>
      </c>
      <c r="D145" s="36">
        <v>68</v>
      </c>
      <c r="E145" s="36">
        <v>22</v>
      </c>
      <c r="F145" s="36">
        <v>6</v>
      </c>
      <c r="G145" s="36">
        <v>14</v>
      </c>
      <c r="H145" s="36">
        <v>24</v>
      </c>
      <c r="I145" s="35" t="s">
        <v>202</v>
      </c>
      <c r="J145" s="36">
        <v>13</v>
      </c>
      <c r="K145" s="35" t="s">
        <v>202</v>
      </c>
    </row>
    <row r="147" ht="12.75">
      <c r="A147" s="12" t="s">
        <v>722</v>
      </c>
    </row>
    <row r="148" ht="12.75">
      <c r="A148" s="12" t="s">
        <v>723</v>
      </c>
    </row>
    <row r="150" ht="12.75">
      <c r="A150" s="8" t="s">
        <v>711</v>
      </c>
    </row>
    <row r="154" ht="15.75">
      <c r="A154" s="22" t="s">
        <v>558</v>
      </c>
    </row>
    <row r="155" spans="1:2" ht="18">
      <c r="A155" s="23"/>
      <c r="B155" s="24" t="s">
        <v>702</v>
      </c>
    </row>
    <row r="156" spans="1:2" ht="18">
      <c r="A156" s="52"/>
      <c r="B156" s="53"/>
    </row>
    <row r="157" spans="1:2" ht="12.75">
      <c r="A157" s="54" t="s">
        <v>706</v>
      </c>
      <c r="B157" s="32">
        <f>SUM(B158:B159)</f>
        <v>54</v>
      </c>
    </row>
    <row r="158" spans="1:2" ht="12.75">
      <c r="A158" s="14" t="s">
        <v>242</v>
      </c>
      <c r="B158" s="10">
        <v>39</v>
      </c>
    </row>
    <row r="159" spans="1:2" ht="12.75">
      <c r="A159" s="14" t="s">
        <v>243</v>
      </c>
      <c r="B159" s="32">
        <v>15</v>
      </c>
    </row>
    <row r="160" spans="1:2" ht="12.75">
      <c r="A160" s="54" t="s">
        <v>11</v>
      </c>
      <c r="B160" s="55"/>
    </row>
    <row r="161" spans="1:2" ht="12.75">
      <c r="A161" s="56" t="s">
        <v>707</v>
      </c>
      <c r="B161" s="32">
        <f>SUM(B162:B163)</f>
        <v>6479</v>
      </c>
    </row>
    <row r="162" spans="1:2" ht="12.75">
      <c r="A162" s="20" t="s">
        <v>242</v>
      </c>
      <c r="B162" s="10">
        <v>1420</v>
      </c>
    </row>
    <row r="163" spans="1:2" ht="12.75">
      <c r="A163" s="57" t="s">
        <v>243</v>
      </c>
      <c r="B163" s="10">
        <v>5059</v>
      </c>
    </row>
    <row r="164" spans="1:2" ht="12.75">
      <c r="A164" s="56" t="s">
        <v>708</v>
      </c>
      <c r="B164" s="32">
        <f>SUM(B165:B166)</f>
        <v>5580</v>
      </c>
    </row>
    <row r="165" spans="1:2" ht="12.75">
      <c r="A165" s="20" t="s">
        <v>242</v>
      </c>
      <c r="B165" s="10">
        <v>1131</v>
      </c>
    </row>
    <row r="166" spans="1:2" ht="12.75">
      <c r="A166" s="57" t="s">
        <v>243</v>
      </c>
      <c r="B166" s="51">
        <v>4449</v>
      </c>
    </row>
    <row r="167" spans="1:2" ht="12.75">
      <c r="A167" s="56" t="s">
        <v>261</v>
      </c>
      <c r="B167" s="58"/>
    </row>
    <row r="168" spans="1:2" ht="12.75">
      <c r="A168" s="20" t="s">
        <v>709</v>
      </c>
      <c r="B168" s="32">
        <f>SUM(B169:B170)</f>
        <v>5580</v>
      </c>
    </row>
    <row r="169" spans="1:2" ht="12.75">
      <c r="A169" s="59" t="s">
        <v>242</v>
      </c>
      <c r="B169" s="15">
        <v>1131</v>
      </c>
    </row>
    <row r="170" spans="1:2" ht="12.75">
      <c r="A170" s="59" t="s">
        <v>243</v>
      </c>
      <c r="B170" s="51">
        <v>4449</v>
      </c>
    </row>
    <row r="171" spans="1:2" ht="12.75">
      <c r="A171" s="57" t="s">
        <v>710</v>
      </c>
      <c r="B171" s="60">
        <v>100</v>
      </c>
    </row>
    <row r="172" spans="1:2" ht="12.75">
      <c r="A172" s="59" t="s">
        <v>242</v>
      </c>
      <c r="B172" s="60">
        <v>100</v>
      </c>
    </row>
    <row r="173" spans="1:2" ht="12.75">
      <c r="A173" s="59" t="s">
        <v>243</v>
      </c>
      <c r="B173" s="60">
        <v>100</v>
      </c>
    </row>
    <row r="174" spans="1:2" ht="12.75">
      <c r="A174" s="21" t="s">
        <v>24</v>
      </c>
      <c r="B174" s="32">
        <f>SUM(B175:B176)</f>
        <v>50</v>
      </c>
    </row>
    <row r="175" spans="1:2" ht="12.75">
      <c r="A175" s="29" t="s">
        <v>242</v>
      </c>
      <c r="B175" s="51">
        <v>3</v>
      </c>
    </row>
    <row r="176" spans="1:2" ht="12.75">
      <c r="A176" s="27" t="s">
        <v>243</v>
      </c>
      <c r="B176" s="35">
        <v>47</v>
      </c>
    </row>
    <row r="177" ht="12.75">
      <c r="B177" s="10"/>
    </row>
    <row r="178" ht="12.75">
      <c r="A178" s="12" t="s">
        <v>703</v>
      </c>
    </row>
    <row r="180" spans="1:2" ht="12.75">
      <c r="A180" s="8" t="s">
        <v>711</v>
      </c>
      <c r="B180" s="10"/>
    </row>
    <row r="184" ht="15.75">
      <c r="A184" s="22" t="s">
        <v>731</v>
      </c>
    </row>
    <row r="185" spans="1:2" ht="18">
      <c r="A185" s="23"/>
      <c r="B185" s="24" t="s">
        <v>702</v>
      </c>
    </row>
    <row r="186" spans="1:2" ht="18">
      <c r="A186" s="52"/>
      <c r="B186" s="53"/>
    </row>
    <row r="187" spans="1:2" ht="12.75">
      <c r="A187" s="54" t="s">
        <v>706</v>
      </c>
      <c r="B187" s="61">
        <v>27</v>
      </c>
    </row>
    <row r="188" spans="1:2" ht="12.75">
      <c r="A188" s="54" t="s">
        <v>11</v>
      </c>
      <c r="B188" s="61"/>
    </row>
    <row r="189" spans="1:2" ht="12.75">
      <c r="A189" s="56" t="s">
        <v>707</v>
      </c>
      <c r="B189" s="61">
        <v>235</v>
      </c>
    </row>
    <row r="190" spans="1:2" ht="12.75">
      <c r="A190" s="56" t="s">
        <v>708</v>
      </c>
      <c r="B190" s="61">
        <v>235</v>
      </c>
    </row>
    <row r="191" spans="1:2" ht="12.75">
      <c r="A191" s="56" t="s">
        <v>261</v>
      </c>
      <c r="B191" s="61"/>
    </row>
    <row r="192" spans="1:2" s="13" customFormat="1" ht="12.75">
      <c r="A192" s="20" t="s">
        <v>709</v>
      </c>
      <c r="B192" s="62">
        <v>221</v>
      </c>
    </row>
    <row r="193" spans="1:2" s="13" customFormat="1" ht="12.75">
      <c r="A193" s="57" t="s">
        <v>710</v>
      </c>
      <c r="B193" s="63">
        <v>94.04</v>
      </c>
    </row>
    <row r="194" spans="1:2" ht="12.75">
      <c r="A194" s="64" t="s">
        <v>24</v>
      </c>
      <c r="B194" s="65">
        <v>12</v>
      </c>
    </row>
    <row r="195" ht="12.75">
      <c r="B195" s="10"/>
    </row>
    <row r="196" ht="12.75">
      <c r="A196" s="12" t="s">
        <v>703</v>
      </c>
    </row>
    <row r="198" spans="1:2" ht="12.75">
      <c r="A198" s="8" t="s">
        <v>711</v>
      </c>
      <c r="B198" s="10"/>
    </row>
    <row r="202" ht="15.75">
      <c r="A202" s="22" t="s">
        <v>733</v>
      </c>
    </row>
    <row r="203" spans="1:2" ht="18">
      <c r="A203" s="23"/>
      <c r="B203" s="24" t="s">
        <v>702</v>
      </c>
    </row>
    <row r="204" spans="1:2" ht="18">
      <c r="A204" s="52"/>
      <c r="B204" s="53"/>
    </row>
    <row r="205" spans="1:2" ht="12.75">
      <c r="A205" s="54" t="s">
        <v>706</v>
      </c>
      <c r="B205" s="61">
        <v>33</v>
      </c>
    </row>
    <row r="206" spans="1:2" ht="12.75">
      <c r="A206" s="54" t="s">
        <v>11</v>
      </c>
      <c r="B206" s="61"/>
    </row>
    <row r="207" spans="1:2" ht="12.75">
      <c r="A207" s="56" t="s">
        <v>707</v>
      </c>
      <c r="B207" s="61">
        <v>83</v>
      </c>
    </row>
    <row r="208" spans="1:2" ht="12.75">
      <c r="A208" s="56" t="s">
        <v>708</v>
      </c>
      <c r="B208" s="61">
        <v>83</v>
      </c>
    </row>
    <row r="209" spans="1:2" ht="12.75">
      <c r="A209" s="56" t="s">
        <v>261</v>
      </c>
      <c r="B209" s="61"/>
    </row>
    <row r="210" spans="1:2" ht="12.75">
      <c r="A210" s="20" t="s">
        <v>709</v>
      </c>
      <c r="B210" s="62">
        <v>81</v>
      </c>
    </row>
    <row r="211" spans="1:2" ht="12.75">
      <c r="A211" s="57" t="s">
        <v>710</v>
      </c>
      <c r="B211" s="63">
        <v>97.59</v>
      </c>
    </row>
    <row r="212" spans="1:2" ht="12.75">
      <c r="A212" s="64" t="s">
        <v>24</v>
      </c>
      <c r="B212" s="65">
        <v>19</v>
      </c>
    </row>
    <row r="213" ht="12.75">
      <c r="B213" s="10"/>
    </row>
    <row r="214" ht="12.75">
      <c r="A214" s="12" t="s">
        <v>703</v>
      </c>
    </row>
    <row r="216" spans="1:2" ht="12.75">
      <c r="A216" s="8" t="s">
        <v>711</v>
      </c>
      <c r="B216" s="10"/>
    </row>
    <row r="220" ht="15.75">
      <c r="A220" s="22" t="s">
        <v>343</v>
      </c>
    </row>
    <row r="221" spans="1:2" ht="18">
      <c r="A221" s="23"/>
      <c r="B221" s="24" t="s">
        <v>702</v>
      </c>
    </row>
    <row r="222" spans="1:2" ht="18">
      <c r="A222" s="52"/>
      <c r="B222" s="53"/>
    </row>
    <row r="223" spans="1:2" ht="12.75">
      <c r="A223" s="54" t="s">
        <v>706</v>
      </c>
      <c r="B223" s="10">
        <v>19</v>
      </c>
    </row>
    <row r="224" spans="1:2" ht="12.75">
      <c r="A224" s="54" t="s">
        <v>11</v>
      </c>
      <c r="B224" s="61"/>
    </row>
    <row r="225" spans="1:2" ht="12.75">
      <c r="A225" s="56" t="s">
        <v>707</v>
      </c>
      <c r="B225" s="61">
        <v>36</v>
      </c>
    </row>
    <row r="226" spans="1:2" ht="12.75">
      <c r="A226" s="56" t="s">
        <v>708</v>
      </c>
      <c r="B226" s="61">
        <v>35</v>
      </c>
    </row>
    <row r="227" spans="1:2" ht="12.75">
      <c r="A227" s="56" t="s">
        <v>261</v>
      </c>
      <c r="B227" s="61"/>
    </row>
    <row r="228" spans="1:2" s="13" customFormat="1" ht="12.75">
      <c r="A228" s="20" t="s">
        <v>709</v>
      </c>
      <c r="B228" s="62">
        <v>35</v>
      </c>
    </row>
    <row r="229" spans="1:2" s="13" customFormat="1" ht="12.75">
      <c r="A229" s="57" t="s">
        <v>710</v>
      </c>
      <c r="B229" s="63">
        <v>100</v>
      </c>
    </row>
    <row r="230" spans="1:2" ht="12.75">
      <c r="A230" s="64" t="s">
        <v>24</v>
      </c>
      <c r="B230" s="65" t="s">
        <v>202</v>
      </c>
    </row>
    <row r="231" ht="12.75">
      <c r="B231" s="10"/>
    </row>
    <row r="232" ht="12.75">
      <c r="A232" s="12" t="s">
        <v>703</v>
      </c>
    </row>
    <row r="234" spans="1:2" ht="12.75">
      <c r="A234" s="8" t="s">
        <v>711</v>
      </c>
      <c r="B234" s="10"/>
    </row>
    <row r="238" ht="15.75">
      <c r="A238" s="22" t="s">
        <v>349</v>
      </c>
    </row>
    <row r="239" spans="1:2" ht="18">
      <c r="A239" s="23"/>
      <c r="B239" s="24" t="s">
        <v>732</v>
      </c>
    </row>
    <row r="240" spans="1:2" ht="18">
      <c r="A240" s="52"/>
      <c r="B240" s="53"/>
    </row>
    <row r="241" spans="1:2" ht="12.75">
      <c r="A241" s="54" t="s">
        <v>706</v>
      </c>
      <c r="B241" s="55">
        <v>23</v>
      </c>
    </row>
    <row r="242" spans="1:2" ht="12.75">
      <c r="A242" s="54" t="s">
        <v>11</v>
      </c>
      <c r="B242" s="55"/>
    </row>
    <row r="243" spans="1:2" ht="12.75">
      <c r="A243" s="56" t="s">
        <v>707</v>
      </c>
      <c r="B243" s="55">
        <f>SUM(B244:B245)</f>
        <v>122</v>
      </c>
    </row>
    <row r="244" spans="1:2" s="13" customFormat="1" ht="12.75">
      <c r="A244" s="20" t="s">
        <v>242</v>
      </c>
      <c r="B244" s="62">
        <v>121</v>
      </c>
    </row>
    <row r="245" spans="1:2" s="13" customFormat="1" ht="12.75">
      <c r="A245" s="57" t="s">
        <v>243</v>
      </c>
      <c r="B245" s="62">
        <v>1</v>
      </c>
    </row>
    <row r="246" spans="1:2" ht="14.25">
      <c r="A246" s="56" t="s">
        <v>715</v>
      </c>
      <c r="B246" s="55">
        <f>SUM(B247:B248)</f>
        <v>760</v>
      </c>
    </row>
    <row r="247" spans="1:2" s="13" customFormat="1" ht="12.75">
      <c r="A247" s="20" t="s">
        <v>242</v>
      </c>
      <c r="B247" s="62">
        <v>757</v>
      </c>
    </row>
    <row r="248" spans="1:2" s="13" customFormat="1" ht="12.75">
      <c r="A248" s="57" t="s">
        <v>243</v>
      </c>
      <c r="B248" s="62">
        <v>3</v>
      </c>
    </row>
    <row r="249" spans="1:2" ht="14.25">
      <c r="A249" s="56" t="s">
        <v>734</v>
      </c>
      <c r="B249" s="55"/>
    </row>
    <row r="250" spans="1:2" s="13" customFormat="1" ht="12.75">
      <c r="A250" s="20" t="s">
        <v>709</v>
      </c>
      <c r="B250" s="55">
        <f>SUM(B251:B252)</f>
        <v>662</v>
      </c>
    </row>
    <row r="251" spans="1:2" s="17" customFormat="1" ht="12.75">
      <c r="A251" s="66" t="s">
        <v>242</v>
      </c>
      <c r="B251" s="62">
        <v>659</v>
      </c>
    </row>
    <row r="252" spans="1:2" s="17" customFormat="1" ht="12.75">
      <c r="A252" s="59" t="s">
        <v>243</v>
      </c>
      <c r="B252" s="62">
        <v>3</v>
      </c>
    </row>
    <row r="253" spans="1:2" s="13" customFormat="1" ht="12.75">
      <c r="A253" s="57" t="s">
        <v>710</v>
      </c>
      <c r="B253" s="63">
        <v>87.11</v>
      </c>
    </row>
    <row r="254" spans="1:2" s="16" customFormat="1" ht="12.75">
      <c r="A254" s="66" t="s">
        <v>242</v>
      </c>
      <c r="B254" s="60">
        <v>87.05</v>
      </c>
    </row>
    <row r="255" spans="1:2" s="16" customFormat="1" ht="12.75">
      <c r="A255" s="59" t="s">
        <v>243</v>
      </c>
      <c r="B255" s="63">
        <v>100</v>
      </c>
    </row>
    <row r="256" spans="1:2" ht="12.75">
      <c r="A256" s="64" t="s">
        <v>24</v>
      </c>
      <c r="B256" s="67">
        <v>11</v>
      </c>
    </row>
    <row r="257" ht="12.75">
      <c r="B257" s="10"/>
    </row>
    <row r="258" ht="12.75">
      <c r="A258" s="12" t="s">
        <v>722</v>
      </c>
    </row>
    <row r="259" ht="12.75">
      <c r="A259" s="12" t="s">
        <v>735</v>
      </c>
    </row>
    <row r="261" spans="1:2" ht="12.75">
      <c r="A261" s="8" t="s">
        <v>711</v>
      </c>
      <c r="B261" s="10"/>
    </row>
    <row r="265" ht="15.75">
      <c r="A265" s="22" t="s">
        <v>736</v>
      </c>
    </row>
    <row r="266" spans="1:2" ht="18">
      <c r="A266" s="23"/>
      <c r="B266" s="24" t="s">
        <v>732</v>
      </c>
    </row>
    <row r="267" spans="1:2" ht="18">
      <c r="A267" s="52"/>
      <c r="B267" s="53"/>
    </row>
    <row r="268" spans="1:2" ht="12.75">
      <c r="A268" s="54" t="s">
        <v>706</v>
      </c>
      <c r="B268" s="10">
        <v>11</v>
      </c>
    </row>
    <row r="269" spans="1:2" ht="12.75">
      <c r="A269" s="54" t="s">
        <v>11</v>
      </c>
      <c r="B269" s="61"/>
    </row>
    <row r="270" spans="1:2" ht="12.75">
      <c r="A270" s="56" t="s">
        <v>707</v>
      </c>
      <c r="B270" s="61">
        <v>186</v>
      </c>
    </row>
    <row r="271" spans="1:2" ht="14.25">
      <c r="A271" s="56" t="s">
        <v>715</v>
      </c>
      <c r="B271" s="61">
        <v>877</v>
      </c>
    </row>
    <row r="272" spans="1:2" ht="14.25">
      <c r="A272" s="56" t="s">
        <v>734</v>
      </c>
      <c r="B272" s="61"/>
    </row>
    <row r="273" spans="1:2" ht="12.75">
      <c r="A273" s="20" t="s">
        <v>709</v>
      </c>
      <c r="B273" s="62">
        <v>823</v>
      </c>
    </row>
    <row r="274" spans="1:2" ht="12.75">
      <c r="A274" s="57" t="s">
        <v>710</v>
      </c>
      <c r="B274" s="63">
        <v>93.84</v>
      </c>
    </row>
    <row r="275" spans="1:2" ht="12.75">
      <c r="A275" s="64" t="s">
        <v>24</v>
      </c>
      <c r="B275" s="65">
        <v>32</v>
      </c>
    </row>
    <row r="276" ht="12.75">
      <c r="B276" s="10"/>
    </row>
    <row r="277" ht="12.75">
      <c r="A277" s="12" t="s">
        <v>722</v>
      </c>
    </row>
    <row r="278" ht="12.75">
      <c r="A278" s="12" t="s">
        <v>735</v>
      </c>
    </row>
    <row r="280" spans="1:2" ht="12.75">
      <c r="A280" s="8" t="s">
        <v>711</v>
      </c>
      <c r="B280" s="10"/>
    </row>
    <row r="284" ht="18.75">
      <c r="A284" s="22" t="s">
        <v>753</v>
      </c>
    </row>
    <row r="285" spans="1:2" ht="18">
      <c r="A285" s="23"/>
      <c r="B285" s="24" t="s">
        <v>702</v>
      </c>
    </row>
    <row r="286" spans="1:2" ht="18">
      <c r="A286" s="52"/>
      <c r="B286" s="53"/>
    </row>
    <row r="287" spans="1:2" ht="12.75">
      <c r="A287" s="54" t="s">
        <v>706</v>
      </c>
      <c r="B287" s="55">
        <f>SUM(B288:B289)</f>
        <v>39</v>
      </c>
    </row>
    <row r="288" spans="1:2" ht="12.75">
      <c r="A288" s="14" t="s">
        <v>242</v>
      </c>
      <c r="B288" s="10">
        <v>37</v>
      </c>
    </row>
    <row r="289" spans="1:2" ht="12.75">
      <c r="A289" s="14" t="s">
        <v>243</v>
      </c>
      <c r="B289" s="32">
        <v>2</v>
      </c>
    </row>
    <row r="290" spans="1:2" ht="12.75">
      <c r="A290" s="54" t="s">
        <v>11</v>
      </c>
      <c r="B290" s="55"/>
    </row>
    <row r="291" spans="1:2" ht="12.75">
      <c r="A291" s="56" t="s">
        <v>707</v>
      </c>
      <c r="B291" s="55">
        <f>SUM(B292:B293)</f>
        <v>249</v>
      </c>
    </row>
    <row r="292" spans="1:2" s="13" customFormat="1" ht="12.75">
      <c r="A292" s="20" t="s">
        <v>242</v>
      </c>
      <c r="B292" s="62">
        <v>244</v>
      </c>
    </row>
    <row r="293" spans="1:2" s="13" customFormat="1" ht="12.75">
      <c r="A293" s="57" t="s">
        <v>243</v>
      </c>
      <c r="B293" s="68">
        <v>5</v>
      </c>
    </row>
    <row r="294" spans="1:2" ht="12.75">
      <c r="A294" s="56" t="s">
        <v>708</v>
      </c>
      <c r="B294" s="55">
        <f>SUM(B295:B296)</f>
        <v>249</v>
      </c>
    </row>
    <row r="295" spans="1:2" s="13" customFormat="1" ht="12.75">
      <c r="A295" s="20" t="s">
        <v>242</v>
      </c>
      <c r="B295" s="62">
        <v>244</v>
      </c>
    </row>
    <row r="296" spans="1:2" s="13" customFormat="1" ht="12.75">
      <c r="A296" s="57" t="s">
        <v>243</v>
      </c>
      <c r="B296" s="68">
        <v>5</v>
      </c>
    </row>
    <row r="297" spans="1:2" ht="12.75">
      <c r="A297" s="56" t="s">
        <v>261</v>
      </c>
      <c r="B297" s="55"/>
    </row>
    <row r="298" spans="1:2" s="13" customFormat="1" ht="12.75">
      <c r="A298" s="20" t="s">
        <v>709</v>
      </c>
      <c r="B298" s="55">
        <v>40</v>
      </c>
    </row>
    <row r="299" spans="1:2" s="13" customFormat="1" ht="12.75">
      <c r="A299" s="57" t="s">
        <v>710</v>
      </c>
      <c r="B299" s="63">
        <v>16.64</v>
      </c>
    </row>
    <row r="300" spans="1:2" s="16" customFormat="1" ht="12.75">
      <c r="A300" s="66" t="s">
        <v>242</v>
      </c>
      <c r="B300" s="63">
        <v>16.39</v>
      </c>
    </row>
    <row r="301" spans="1:2" s="16" customFormat="1" ht="12.75">
      <c r="A301" s="59" t="s">
        <v>243</v>
      </c>
      <c r="B301" s="68" t="s">
        <v>202</v>
      </c>
    </row>
    <row r="302" spans="1:2" ht="12.75">
      <c r="A302" s="64" t="s">
        <v>24</v>
      </c>
      <c r="B302" s="67">
        <v>40</v>
      </c>
    </row>
    <row r="303" ht="12.75">
      <c r="B303" s="10"/>
    </row>
    <row r="304" ht="12.75">
      <c r="A304" s="12" t="s">
        <v>755</v>
      </c>
    </row>
    <row r="305" ht="12.75">
      <c r="A305" s="12" t="s">
        <v>754</v>
      </c>
    </row>
    <row r="307" spans="1:2" ht="12.75">
      <c r="A307" s="8" t="s">
        <v>711</v>
      </c>
      <c r="B307" s="10"/>
    </row>
    <row r="311" ht="15.75">
      <c r="A311" s="22" t="s">
        <v>281</v>
      </c>
    </row>
    <row r="312" spans="1:2" ht="18">
      <c r="A312" s="23"/>
      <c r="B312" s="24" t="s">
        <v>702</v>
      </c>
    </row>
    <row r="313" spans="1:2" ht="18">
      <c r="A313" s="52"/>
      <c r="B313" s="53"/>
    </row>
    <row r="314" spans="1:2" ht="12.75">
      <c r="A314" s="21" t="s">
        <v>480</v>
      </c>
      <c r="B314" s="30">
        <f>+B315+B318</f>
        <v>1687</v>
      </c>
    </row>
    <row r="315" spans="1:2" ht="12.75">
      <c r="A315" s="69" t="s">
        <v>481</v>
      </c>
      <c r="B315" s="30">
        <f>SUM(B316:B317)</f>
        <v>1687</v>
      </c>
    </row>
    <row r="316" spans="1:2" ht="12.75">
      <c r="A316" s="57" t="s">
        <v>242</v>
      </c>
      <c r="B316" s="30">
        <v>818</v>
      </c>
    </row>
    <row r="317" spans="1:2" ht="12.75">
      <c r="A317" s="57" t="s">
        <v>243</v>
      </c>
      <c r="B317" s="30">
        <v>869</v>
      </c>
    </row>
    <row r="318" spans="1:2" ht="12.75">
      <c r="A318" s="69" t="s">
        <v>482</v>
      </c>
      <c r="B318" s="30">
        <f>SUM(B319:B320)</f>
        <v>0</v>
      </c>
    </row>
    <row r="319" spans="1:2" ht="12.75">
      <c r="A319" s="57" t="s">
        <v>242</v>
      </c>
      <c r="B319" s="19">
        <v>0</v>
      </c>
    </row>
    <row r="320" spans="1:2" ht="12.75">
      <c r="A320" s="57" t="s">
        <v>243</v>
      </c>
      <c r="B320" s="19">
        <v>0</v>
      </c>
    </row>
    <row r="321" spans="1:2" ht="12.75">
      <c r="A321" s="2" t="s">
        <v>701</v>
      </c>
      <c r="B321" s="10">
        <v>1930</v>
      </c>
    </row>
    <row r="322" spans="1:2" ht="12.75">
      <c r="A322" s="2" t="s">
        <v>483</v>
      </c>
      <c r="B322" s="10"/>
    </row>
    <row r="323" spans="1:2" ht="12.75">
      <c r="A323" s="6" t="s">
        <v>599</v>
      </c>
      <c r="B323" s="30">
        <v>38</v>
      </c>
    </row>
    <row r="324" spans="1:2" ht="12.75">
      <c r="A324" s="36" t="s">
        <v>600</v>
      </c>
      <c r="B324" s="11">
        <v>23</v>
      </c>
    </row>
    <row r="325" ht="12.75">
      <c r="B325" s="10"/>
    </row>
    <row r="326" ht="12.75">
      <c r="A326" s="12" t="s">
        <v>703</v>
      </c>
    </row>
    <row r="328" spans="1:2" ht="12.75">
      <c r="A328" s="8" t="s">
        <v>677</v>
      </c>
      <c r="B328" s="10"/>
    </row>
    <row r="332" ht="15.75">
      <c r="A332" s="22" t="s">
        <v>281</v>
      </c>
    </row>
    <row r="333" spans="1:2" ht="18">
      <c r="A333" s="23"/>
      <c r="B333" s="24" t="s">
        <v>702</v>
      </c>
    </row>
    <row r="334" spans="1:2" ht="18">
      <c r="A334" s="52"/>
      <c r="B334" s="53"/>
    </row>
    <row r="335" spans="1:2" ht="12.75">
      <c r="A335" s="54" t="s">
        <v>706</v>
      </c>
      <c r="B335" s="32">
        <f>SUM(B336:B337)</f>
        <v>27</v>
      </c>
    </row>
    <row r="336" spans="1:2" ht="12.75">
      <c r="A336" s="14" t="s">
        <v>242</v>
      </c>
      <c r="B336" s="10">
        <v>23</v>
      </c>
    </row>
    <row r="337" spans="1:2" ht="12.75">
      <c r="A337" s="14" t="s">
        <v>243</v>
      </c>
      <c r="B337" s="70">
        <v>4</v>
      </c>
    </row>
    <row r="338" spans="1:2" ht="12.75">
      <c r="A338" s="54" t="s">
        <v>11</v>
      </c>
      <c r="B338" s="55"/>
    </row>
    <row r="339" spans="1:2" ht="12.75">
      <c r="A339" s="56" t="s">
        <v>707</v>
      </c>
      <c r="B339" s="32">
        <f>SUM(B340:B341)</f>
        <v>1930</v>
      </c>
    </row>
    <row r="340" spans="1:2" ht="12.75">
      <c r="A340" s="20" t="s">
        <v>242</v>
      </c>
      <c r="B340" s="10">
        <v>984</v>
      </c>
    </row>
    <row r="341" spans="1:2" ht="12.75">
      <c r="A341" s="57" t="s">
        <v>243</v>
      </c>
      <c r="B341" s="10">
        <v>946</v>
      </c>
    </row>
    <row r="342" spans="1:2" ht="12.75">
      <c r="A342" s="56" t="s">
        <v>708</v>
      </c>
      <c r="B342" s="32">
        <f>SUM(B343:B344)</f>
        <v>1714</v>
      </c>
    </row>
    <row r="343" spans="1:2" ht="12.75">
      <c r="A343" s="20" t="s">
        <v>242</v>
      </c>
      <c r="B343" s="70">
        <v>871</v>
      </c>
    </row>
    <row r="344" spans="1:2" ht="12.75">
      <c r="A344" s="57" t="s">
        <v>243</v>
      </c>
      <c r="B344" s="70">
        <v>843</v>
      </c>
    </row>
    <row r="345" spans="1:2" ht="12.75">
      <c r="A345" s="56" t="s">
        <v>261</v>
      </c>
      <c r="B345" s="58"/>
    </row>
    <row r="346" spans="1:2" ht="12.75">
      <c r="A346" s="20" t="s">
        <v>709</v>
      </c>
      <c r="B346" s="32">
        <f>SUM(B347:B348)</f>
        <v>1445</v>
      </c>
    </row>
    <row r="347" spans="1:2" ht="12.75">
      <c r="A347" s="59" t="s">
        <v>242</v>
      </c>
      <c r="B347" s="70">
        <v>740</v>
      </c>
    </row>
    <row r="348" spans="1:2" ht="12.75">
      <c r="A348" s="59" t="s">
        <v>243</v>
      </c>
      <c r="B348" s="70">
        <v>705</v>
      </c>
    </row>
    <row r="349" spans="1:2" ht="12.75">
      <c r="A349" s="57" t="s">
        <v>710</v>
      </c>
      <c r="B349" s="60">
        <v>84.31</v>
      </c>
    </row>
    <row r="350" spans="1:2" ht="12.75">
      <c r="A350" s="59" t="s">
        <v>242</v>
      </c>
      <c r="B350" s="60">
        <v>84.96</v>
      </c>
    </row>
    <row r="351" spans="1:2" ht="12.75">
      <c r="A351" s="59" t="s">
        <v>243</v>
      </c>
      <c r="B351" s="60">
        <v>83.63</v>
      </c>
    </row>
    <row r="352" spans="1:2" ht="12.75">
      <c r="A352" s="21" t="s">
        <v>24</v>
      </c>
      <c r="B352" s="71">
        <f>SUM(B353:B354)</f>
        <v>23</v>
      </c>
    </row>
    <row r="353" spans="1:2" ht="12.75">
      <c r="A353" s="29" t="s">
        <v>242</v>
      </c>
      <c r="B353" s="30">
        <v>4</v>
      </c>
    </row>
    <row r="354" spans="1:2" ht="12.75">
      <c r="A354" s="27" t="s">
        <v>243</v>
      </c>
      <c r="B354" s="36">
        <v>19</v>
      </c>
    </row>
    <row r="355" ht="12.75">
      <c r="B355" s="10"/>
    </row>
    <row r="356" ht="12.75">
      <c r="A356" s="12" t="s">
        <v>703</v>
      </c>
    </row>
    <row r="358" spans="1:2" ht="12.75">
      <c r="A358" s="8" t="s">
        <v>711</v>
      </c>
      <c r="B358" s="10"/>
    </row>
    <row r="362" ht="15.75">
      <c r="A362" s="22" t="s">
        <v>737</v>
      </c>
    </row>
    <row r="363" spans="1:2" ht="18">
      <c r="A363" s="23"/>
      <c r="B363" s="24" t="s">
        <v>702</v>
      </c>
    </row>
    <row r="364" spans="1:2" ht="18">
      <c r="A364" s="52"/>
      <c r="B364" s="53"/>
    </row>
    <row r="365" spans="1:2" ht="12.75">
      <c r="A365" s="54" t="s">
        <v>706</v>
      </c>
      <c r="B365" s="55">
        <v>28</v>
      </c>
    </row>
    <row r="366" spans="1:2" ht="12.75">
      <c r="A366" s="54" t="s">
        <v>11</v>
      </c>
      <c r="B366" s="55"/>
    </row>
    <row r="367" spans="1:2" ht="12.75">
      <c r="A367" s="56" t="s">
        <v>707</v>
      </c>
      <c r="B367" s="55">
        <f>SUM(B368:B369)</f>
        <v>425</v>
      </c>
    </row>
    <row r="368" spans="1:2" ht="12.75">
      <c r="A368" s="20" t="s">
        <v>242</v>
      </c>
      <c r="B368" s="62">
        <v>425</v>
      </c>
    </row>
    <row r="369" spans="1:2" ht="12.75">
      <c r="A369" s="57" t="s">
        <v>243</v>
      </c>
      <c r="B369" s="68" t="s">
        <v>202</v>
      </c>
    </row>
    <row r="370" spans="1:2" ht="12.75">
      <c r="A370" s="56" t="s">
        <v>708</v>
      </c>
      <c r="B370" s="55">
        <f>SUM(B371:B372)</f>
        <v>394</v>
      </c>
    </row>
    <row r="371" spans="1:2" ht="12.75">
      <c r="A371" s="20" t="s">
        <v>242</v>
      </c>
      <c r="B371" s="62">
        <v>394</v>
      </c>
    </row>
    <row r="372" spans="1:2" ht="12.75">
      <c r="A372" s="57" t="s">
        <v>243</v>
      </c>
      <c r="B372" s="68" t="s">
        <v>202</v>
      </c>
    </row>
    <row r="373" spans="1:2" ht="12.75">
      <c r="A373" s="56" t="s">
        <v>261</v>
      </c>
      <c r="B373" s="55"/>
    </row>
    <row r="374" spans="1:2" ht="12.75">
      <c r="A374" s="20" t="s">
        <v>709</v>
      </c>
      <c r="B374" s="55">
        <f>SUM(B375:B376)</f>
        <v>373</v>
      </c>
    </row>
    <row r="375" spans="1:2" ht="12.75">
      <c r="A375" s="66" t="s">
        <v>242</v>
      </c>
      <c r="B375" s="62">
        <v>373</v>
      </c>
    </row>
    <row r="376" spans="1:2" ht="12.75">
      <c r="A376" s="59" t="s">
        <v>243</v>
      </c>
      <c r="B376" s="68" t="s">
        <v>202</v>
      </c>
    </row>
    <row r="377" spans="1:2" ht="12.75">
      <c r="A377" s="57" t="s">
        <v>710</v>
      </c>
      <c r="B377" s="63">
        <v>94.67</v>
      </c>
    </row>
    <row r="378" spans="1:2" ht="12.75">
      <c r="A378" s="66" t="s">
        <v>242</v>
      </c>
      <c r="B378" s="63">
        <v>94.67</v>
      </c>
    </row>
    <row r="379" spans="1:2" ht="12.75">
      <c r="A379" s="59" t="s">
        <v>243</v>
      </c>
      <c r="B379" s="60" t="s">
        <v>202</v>
      </c>
    </row>
    <row r="380" spans="1:2" ht="12.75">
      <c r="A380" s="64" t="s">
        <v>24</v>
      </c>
      <c r="B380" s="67">
        <v>23</v>
      </c>
    </row>
    <row r="381" ht="12.75">
      <c r="B381" s="10"/>
    </row>
    <row r="384" spans="1:2" ht="12.75">
      <c r="A384" s="8" t="s">
        <v>711</v>
      </c>
      <c r="B384" s="10"/>
    </row>
    <row r="388" ht="15.75">
      <c r="A388" s="72" t="s">
        <v>669</v>
      </c>
    </row>
    <row r="389" spans="1:2" ht="18">
      <c r="A389" s="23"/>
      <c r="B389" s="24" t="s">
        <v>732</v>
      </c>
    </row>
    <row r="390" spans="1:2" ht="18">
      <c r="A390" s="52"/>
      <c r="B390" s="53"/>
    </row>
    <row r="391" spans="1:2" ht="12.75">
      <c r="A391" s="54" t="s">
        <v>706</v>
      </c>
      <c r="B391" s="55">
        <v>21</v>
      </c>
    </row>
    <row r="392" spans="1:2" ht="12.75">
      <c r="A392" s="54" t="s">
        <v>11</v>
      </c>
      <c r="B392" s="55"/>
    </row>
    <row r="393" spans="1:2" ht="12.75">
      <c r="A393" s="56" t="s">
        <v>707</v>
      </c>
      <c r="B393" s="55">
        <f>SUM(B394:B395)</f>
        <v>492</v>
      </c>
    </row>
    <row r="394" spans="1:2" s="13" customFormat="1" ht="12.75">
      <c r="A394" s="20" t="s">
        <v>242</v>
      </c>
      <c r="B394" s="62">
        <v>488</v>
      </c>
    </row>
    <row r="395" spans="1:2" s="13" customFormat="1" ht="12.75">
      <c r="A395" s="57" t="s">
        <v>243</v>
      </c>
      <c r="B395" s="62">
        <v>4</v>
      </c>
    </row>
    <row r="396" spans="1:2" ht="14.25">
      <c r="A396" s="56" t="s">
        <v>715</v>
      </c>
      <c r="B396" s="55">
        <f>SUM(B397:B398)</f>
        <v>1436</v>
      </c>
    </row>
    <row r="397" spans="1:2" s="13" customFormat="1" ht="12.75">
      <c r="A397" s="20" t="s">
        <v>242</v>
      </c>
      <c r="B397" s="62">
        <v>1432</v>
      </c>
    </row>
    <row r="398" spans="1:2" s="13" customFormat="1" ht="12.75">
      <c r="A398" s="57" t="s">
        <v>243</v>
      </c>
      <c r="B398" s="62">
        <v>4</v>
      </c>
    </row>
    <row r="399" spans="1:2" ht="12.75">
      <c r="A399" s="56" t="s">
        <v>261</v>
      </c>
      <c r="B399" s="55"/>
    </row>
    <row r="400" spans="1:2" s="13" customFormat="1" ht="14.25">
      <c r="A400" s="20" t="s">
        <v>739</v>
      </c>
      <c r="B400" s="55">
        <f>SUM(B401:B402)</f>
        <v>1083</v>
      </c>
    </row>
    <row r="401" spans="1:2" s="17" customFormat="1" ht="12.75">
      <c r="A401" s="66" t="s">
        <v>242</v>
      </c>
      <c r="B401" s="62">
        <v>1080</v>
      </c>
    </row>
    <row r="402" spans="1:2" s="17" customFormat="1" ht="12.75">
      <c r="A402" s="59" t="s">
        <v>243</v>
      </c>
      <c r="B402" s="68">
        <v>3</v>
      </c>
    </row>
    <row r="403" spans="1:2" s="13" customFormat="1" ht="12.75">
      <c r="A403" s="57" t="s">
        <v>710</v>
      </c>
      <c r="B403" s="63">
        <v>75.42</v>
      </c>
    </row>
    <row r="404" spans="1:2" s="16" customFormat="1" ht="12.75">
      <c r="A404" s="66" t="s">
        <v>242</v>
      </c>
      <c r="B404" s="63">
        <v>75.42</v>
      </c>
    </row>
    <row r="405" spans="1:2" s="16" customFormat="1" ht="12.75">
      <c r="A405" s="59" t="s">
        <v>243</v>
      </c>
      <c r="B405" s="63">
        <v>75</v>
      </c>
    </row>
    <row r="406" spans="1:2" ht="12.75">
      <c r="A406" s="64" t="s">
        <v>24</v>
      </c>
      <c r="B406" s="67">
        <v>18</v>
      </c>
    </row>
    <row r="407" ht="12.75">
      <c r="B407" s="10"/>
    </row>
    <row r="408" ht="12.75">
      <c r="A408" s="12" t="s">
        <v>722</v>
      </c>
    </row>
    <row r="409" spans="1:256" ht="12.75">
      <c r="A409" s="12" t="s">
        <v>738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</row>
    <row r="411" spans="1:2" ht="12.75">
      <c r="A411" s="8" t="s">
        <v>711</v>
      </c>
      <c r="B411" s="10"/>
    </row>
    <row r="415" ht="15.75">
      <c r="A415" s="22" t="s">
        <v>605</v>
      </c>
    </row>
    <row r="416" spans="1:2" ht="18">
      <c r="A416" s="23"/>
      <c r="B416" s="24" t="s">
        <v>732</v>
      </c>
    </row>
    <row r="417" spans="1:2" ht="18">
      <c r="A417" s="52"/>
      <c r="B417" s="53"/>
    </row>
    <row r="418" spans="1:2" ht="12.75">
      <c r="A418" s="54" t="s">
        <v>706</v>
      </c>
      <c r="B418" s="55">
        <v>7</v>
      </c>
    </row>
    <row r="419" spans="1:2" ht="12.75">
      <c r="A419" s="54" t="s">
        <v>11</v>
      </c>
      <c r="B419" s="55"/>
    </row>
    <row r="420" spans="1:2" ht="12.75">
      <c r="A420" s="56" t="s">
        <v>707</v>
      </c>
      <c r="B420" s="55">
        <f>SUM(B421:B422)</f>
        <v>1151</v>
      </c>
    </row>
    <row r="421" spans="1:2" s="13" customFormat="1" ht="12.75">
      <c r="A421" s="20" t="s">
        <v>242</v>
      </c>
      <c r="B421" s="62">
        <v>1151</v>
      </c>
    </row>
    <row r="422" spans="1:2" s="13" customFormat="1" ht="12.75">
      <c r="A422" s="57" t="s">
        <v>243</v>
      </c>
      <c r="B422" s="68" t="s">
        <v>202</v>
      </c>
    </row>
    <row r="423" spans="1:2" ht="14.25">
      <c r="A423" s="56" t="s">
        <v>715</v>
      </c>
      <c r="B423" s="55">
        <f>SUM(B424:B425)</f>
        <v>1847</v>
      </c>
    </row>
    <row r="424" spans="1:2" s="13" customFormat="1" ht="12.75">
      <c r="A424" s="20" t="s">
        <v>242</v>
      </c>
      <c r="B424" s="62">
        <v>1847</v>
      </c>
    </row>
    <row r="425" spans="1:2" s="13" customFormat="1" ht="12.75">
      <c r="A425" s="57" t="s">
        <v>243</v>
      </c>
      <c r="B425" s="68" t="s">
        <v>202</v>
      </c>
    </row>
    <row r="426" spans="1:2" ht="14.25">
      <c r="A426" s="56" t="s">
        <v>734</v>
      </c>
      <c r="B426" s="55"/>
    </row>
    <row r="427" spans="1:2" s="13" customFormat="1" ht="12.75">
      <c r="A427" s="20" t="s">
        <v>709</v>
      </c>
      <c r="B427" s="55">
        <f>SUM(B428:B429)</f>
        <v>1415</v>
      </c>
    </row>
    <row r="428" spans="1:2" s="17" customFormat="1" ht="12.75">
      <c r="A428" s="66" t="s">
        <v>242</v>
      </c>
      <c r="B428" s="62">
        <v>1415</v>
      </c>
    </row>
    <row r="429" spans="1:2" s="17" customFormat="1" ht="12.75">
      <c r="A429" s="59" t="s">
        <v>243</v>
      </c>
      <c r="B429" s="68" t="s">
        <v>202</v>
      </c>
    </row>
    <row r="430" spans="1:2" s="13" customFormat="1" ht="12.75">
      <c r="A430" s="57" t="s">
        <v>710</v>
      </c>
      <c r="B430" s="63">
        <v>76.61</v>
      </c>
    </row>
    <row r="431" spans="1:2" s="16" customFormat="1" ht="12.75">
      <c r="A431" s="66" t="s">
        <v>242</v>
      </c>
      <c r="B431" s="60">
        <v>76.61</v>
      </c>
    </row>
    <row r="432" spans="1:2" s="16" customFormat="1" ht="12.75">
      <c r="A432" s="59" t="s">
        <v>243</v>
      </c>
      <c r="B432" s="68" t="s">
        <v>202</v>
      </c>
    </row>
    <row r="433" spans="1:2" ht="12.75">
      <c r="A433" s="64" t="s">
        <v>24</v>
      </c>
      <c r="B433" s="67">
        <v>29</v>
      </c>
    </row>
    <row r="434" ht="12.75">
      <c r="B434" s="10"/>
    </row>
    <row r="435" ht="12.75">
      <c r="A435" s="12" t="s">
        <v>722</v>
      </c>
    </row>
    <row r="436" ht="12.75">
      <c r="A436" s="12" t="s">
        <v>735</v>
      </c>
    </row>
    <row r="438" spans="1:2" ht="12.75">
      <c r="A438" s="8" t="s">
        <v>711</v>
      </c>
      <c r="B438" s="10"/>
    </row>
    <row r="442" ht="15.75">
      <c r="A442" s="22" t="s">
        <v>41</v>
      </c>
    </row>
    <row r="443" spans="1:2" ht="18">
      <c r="A443" s="23"/>
      <c r="B443" s="24" t="s">
        <v>702</v>
      </c>
    </row>
    <row r="444" spans="1:2" ht="18">
      <c r="A444" s="52"/>
      <c r="B444" s="53"/>
    </row>
    <row r="445" spans="1:2" ht="12.75">
      <c r="A445" s="54" t="s">
        <v>706</v>
      </c>
      <c r="B445" s="55">
        <v>13</v>
      </c>
    </row>
    <row r="446" spans="1:2" ht="12.75">
      <c r="A446" s="54" t="s">
        <v>11</v>
      </c>
      <c r="B446" s="55"/>
    </row>
    <row r="447" spans="1:2" ht="12.75">
      <c r="A447" s="56" t="s">
        <v>707</v>
      </c>
      <c r="B447" s="55">
        <f>SUM(B448:B449)</f>
        <v>705</v>
      </c>
    </row>
    <row r="448" spans="1:2" s="13" customFormat="1" ht="12.75">
      <c r="A448" s="20" t="s">
        <v>242</v>
      </c>
      <c r="B448" s="62">
        <v>702</v>
      </c>
    </row>
    <row r="449" spans="1:2" s="13" customFormat="1" ht="12.75">
      <c r="A449" s="57" t="s">
        <v>243</v>
      </c>
      <c r="B449" s="68">
        <v>3</v>
      </c>
    </row>
    <row r="450" spans="1:2" ht="12.75">
      <c r="A450" s="56" t="s">
        <v>708</v>
      </c>
      <c r="B450" s="55">
        <f>SUM(B451:B452)</f>
        <v>693</v>
      </c>
    </row>
    <row r="451" spans="1:2" s="13" customFormat="1" ht="12.75">
      <c r="A451" s="20" t="s">
        <v>242</v>
      </c>
      <c r="B451" s="62">
        <v>690</v>
      </c>
    </row>
    <row r="452" spans="1:2" s="13" customFormat="1" ht="12.75">
      <c r="A452" s="57" t="s">
        <v>243</v>
      </c>
      <c r="B452" s="68">
        <v>3</v>
      </c>
    </row>
    <row r="453" spans="1:2" ht="12.75">
      <c r="A453" s="56" t="s">
        <v>261</v>
      </c>
      <c r="B453" s="55"/>
    </row>
    <row r="454" spans="1:2" s="13" customFormat="1" ht="12.75">
      <c r="A454" s="20" t="s">
        <v>709</v>
      </c>
      <c r="B454" s="55">
        <f>SUM(B455:B456)</f>
        <v>575</v>
      </c>
    </row>
    <row r="455" spans="1:2" s="17" customFormat="1" ht="12.75">
      <c r="A455" s="66" t="s">
        <v>242</v>
      </c>
      <c r="B455" s="62">
        <v>572</v>
      </c>
    </row>
    <row r="456" spans="1:2" s="17" customFormat="1" ht="12.75">
      <c r="A456" s="59" t="s">
        <v>243</v>
      </c>
      <c r="B456" s="68">
        <v>3</v>
      </c>
    </row>
    <row r="457" spans="1:2" s="13" customFormat="1" ht="12.75">
      <c r="A457" s="57" t="s">
        <v>710</v>
      </c>
      <c r="B457" s="63">
        <v>82.97</v>
      </c>
    </row>
    <row r="458" spans="1:2" s="16" customFormat="1" ht="12.75">
      <c r="A458" s="66" t="s">
        <v>242</v>
      </c>
      <c r="B458" s="63">
        <v>82.9</v>
      </c>
    </row>
    <row r="459" spans="1:2" s="16" customFormat="1" ht="12.75">
      <c r="A459" s="59" t="s">
        <v>243</v>
      </c>
      <c r="B459" s="60">
        <v>100</v>
      </c>
    </row>
    <row r="460" spans="1:2" ht="12.75">
      <c r="A460" s="64" t="s">
        <v>24</v>
      </c>
      <c r="B460" s="67">
        <v>42</v>
      </c>
    </row>
    <row r="461" ht="12.75">
      <c r="B461" s="10"/>
    </row>
    <row r="462" ht="12.75">
      <c r="A462" s="12" t="s">
        <v>703</v>
      </c>
    </row>
    <row r="464" spans="1:2" ht="12.75">
      <c r="A464" s="8" t="s">
        <v>711</v>
      </c>
      <c r="B464" s="10"/>
    </row>
    <row r="468" ht="15.75">
      <c r="A468" s="22" t="s">
        <v>756</v>
      </c>
    </row>
    <row r="469" spans="1:2" ht="18">
      <c r="A469" s="23"/>
      <c r="B469" s="24" t="s">
        <v>732</v>
      </c>
    </row>
    <row r="470" spans="1:2" ht="18">
      <c r="A470" s="52"/>
      <c r="B470" s="53"/>
    </row>
    <row r="471" spans="1:2" ht="14.25">
      <c r="A471" s="54" t="s">
        <v>757</v>
      </c>
      <c r="B471" s="32" t="s">
        <v>202</v>
      </c>
    </row>
    <row r="472" spans="1:2" ht="12.75">
      <c r="A472" s="14" t="s">
        <v>242</v>
      </c>
      <c r="B472" s="32" t="s">
        <v>202</v>
      </c>
    </row>
    <row r="473" spans="1:2" ht="12.75">
      <c r="A473" s="14" t="s">
        <v>243</v>
      </c>
      <c r="B473" s="32" t="s">
        <v>202</v>
      </c>
    </row>
    <row r="474" spans="1:2" ht="12.75">
      <c r="A474" s="54" t="s">
        <v>11</v>
      </c>
      <c r="B474" s="55"/>
    </row>
    <row r="475" spans="1:2" ht="12.75">
      <c r="A475" s="56" t="s">
        <v>707</v>
      </c>
      <c r="B475" s="55">
        <f>SUM(B476:B477)</f>
        <v>38</v>
      </c>
    </row>
    <row r="476" spans="1:2" ht="12.75">
      <c r="A476" s="20" t="s">
        <v>242</v>
      </c>
      <c r="B476" s="62">
        <v>11</v>
      </c>
    </row>
    <row r="477" spans="1:2" ht="12.75">
      <c r="A477" s="57" t="s">
        <v>243</v>
      </c>
      <c r="B477" s="68">
        <v>27</v>
      </c>
    </row>
    <row r="478" spans="1:2" ht="12.75">
      <c r="A478" s="56" t="s">
        <v>708</v>
      </c>
      <c r="B478" s="55">
        <f>SUM(B479:B480)</f>
        <v>23</v>
      </c>
    </row>
    <row r="479" spans="1:2" ht="12.75">
      <c r="A479" s="20" t="s">
        <v>242</v>
      </c>
      <c r="B479" s="62">
        <v>9</v>
      </c>
    </row>
    <row r="480" spans="1:2" ht="12.75">
      <c r="A480" s="57" t="s">
        <v>243</v>
      </c>
      <c r="B480" s="68">
        <v>14</v>
      </c>
    </row>
    <row r="481" spans="1:2" ht="12.75">
      <c r="A481" s="56" t="s">
        <v>261</v>
      </c>
      <c r="B481" s="55"/>
    </row>
    <row r="482" spans="1:2" ht="12.75">
      <c r="A482" s="20" t="s">
        <v>709</v>
      </c>
      <c r="B482" s="55">
        <f>SUM(B483:B484)</f>
        <v>21</v>
      </c>
    </row>
    <row r="483" spans="1:2" s="17" customFormat="1" ht="12.75">
      <c r="A483" s="66" t="s">
        <v>242</v>
      </c>
      <c r="B483" s="62">
        <v>8</v>
      </c>
    </row>
    <row r="484" spans="1:2" s="17" customFormat="1" ht="12.75">
      <c r="A484" s="59" t="s">
        <v>243</v>
      </c>
      <c r="B484" s="68">
        <v>13</v>
      </c>
    </row>
    <row r="485" spans="1:2" ht="12.75">
      <c r="A485" s="57" t="s">
        <v>710</v>
      </c>
      <c r="B485" s="63">
        <v>91.3</v>
      </c>
    </row>
    <row r="486" spans="1:2" ht="12.75">
      <c r="A486" s="66" t="s">
        <v>242</v>
      </c>
      <c r="B486" s="63">
        <v>88.89</v>
      </c>
    </row>
    <row r="487" spans="1:2" ht="12.75">
      <c r="A487" s="59" t="s">
        <v>243</v>
      </c>
      <c r="B487" s="63">
        <v>92.86</v>
      </c>
    </row>
    <row r="488" spans="1:2" ht="12.75">
      <c r="A488" s="64" t="s">
        <v>24</v>
      </c>
      <c r="B488" s="67">
        <v>62</v>
      </c>
    </row>
    <row r="489" ht="12.75">
      <c r="B489" s="10"/>
    </row>
    <row r="490" ht="12.75">
      <c r="A490" s="12" t="s">
        <v>722</v>
      </c>
    </row>
    <row r="491" ht="12.75">
      <c r="A491" s="12" t="s">
        <v>758</v>
      </c>
    </row>
    <row r="493" spans="1:2" ht="12.75">
      <c r="A493" s="8" t="s">
        <v>711</v>
      </c>
      <c r="B493" s="10"/>
    </row>
    <row r="497" ht="15.75">
      <c r="A497" s="22" t="s">
        <v>765</v>
      </c>
    </row>
    <row r="498" spans="1:2" ht="18">
      <c r="A498" s="23"/>
      <c r="B498" s="24" t="s">
        <v>732</v>
      </c>
    </row>
    <row r="499" spans="1:2" ht="18">
      <c r="A499" s="52"/>
      <c r="B499" s="53"/>
    </row>
    <row r="500" spans="1:2" ht="12.75">
      <c r="A500" s="54" t="s">
        <v>706</v>
      </c>
      <c r="B500" s="32">
        <f>SUM(B501:B502)</f>
        <v>18</v>
      </c>
    </row>
    <row r="501" spans="1:2" ht="12.75">
      <c r="A501" s="14" t="s">
        <v>242</v>
      </c>
      <c r="B501" s="32">
        <v>18</v>
      </c>
    </row>
    <row r="502" spans="1:2" ht="12.75">
      <c r="A502" s="14" t="s">
        <v>243</v>
      </c>
      <c r="B502" s="32" t="s">
        <v>202</v>
      </c>
    </row>
    <row r="503" spans="1:2" ht="12.75">
      <c r="A503" s="54" t="s">
        <v>11</v>
      </c>
      <c r="B503" s="55"/>
    </row>
    <row r="504" spans="1:2" ht="12.75">
      <c r="A504" s="56" t="s">
        <v>707</v>
      </c>
      <c r="B504" s="55">
        <f>SUM(B505:B506)</f>
        <v>298</v>
      </c>
    </row>
    <row r="505" spans="1:2" ht="12.75">
      <c r="A505" s="20" t="s">
        <v>242</v>
      </c>
      <c r="B505" s="62">
        <v>270</v>
      </c>
    </row>
    <row r="506" spans="1:2" ht="12.75">
      <c r="A506" s="57" t="s">
        <v>243</v>
      </c>
      <c r="B506" s="68">
        <v>28</v>
      </c>
    </row>
    <row r="507" spans="1:2" ht="14.25">
      <c r="A507" s="56" t="s">
        <v>715</v>
      </c>
      <c r="B507" s="55">
        <f>SUM(B508:B509)</f>
        <v>269</v>
      </c>
    </row>
    <row r="508" spans="1:2" ht="12.75">
      <c r="A508" s="20" t="s">
        <v>242</v>
      </c>
      <c r="B508" s="62">
        <v>242</v>
      </c>
    </row>
    <row r="509" spans="1:2" ht="12.75">
      <c r="A509" s="57" t="s">
        <v>243</v>
      </c>
      <c r="B509" s="68">
        <v>27</v>
      </c>
    </row>
    <row r="510" spans="1:2" ht="12.75">
      <c r="A510" s="56" t="s">
        <v>261</v>
      </c>
      <c r="B510" s="55"/>
    </row>
    <row r="511" spans="1:2" ht="14.25">
      <c r="A511" s="20" t="s">
        <v>739</v>
      </c>
      <c r="B511" s="55">
        <f>SUM(B512:B513)</f>
        <v>264</v>
      </c>
    </row>
    <row r="512" spans="1:2" s="17" customFormat="1" ht="12.75">
      <c r="A512" s="66" t="s">
        <v>242</v>
      </c>
      <c r="B512" s="62">
        <v>238</v>
      </c>
    </row>
    <row r="513" spans="1:2" s="17" customFormat="1" ht="12.75">
      <c r="A513" s="59" t="s">
        <v>243</v>
      </c>
      <c r="B513" s="68">
        <v>26</v>
      </c>
    </row>
    <row r="514" spans="1:2" ht="12.75">
      <c r="A514" s="57" t="s">
        <v>710</v>
      </c>
      <c r="B514" s="63">
        <v>98.14</v>
      </c>
    </row>
    <row r="515" spans="1:2" ht="12.75">
      <c r="A515" s="66" t="s">
        <v>242</v>
      </c>
      <c r="B515" s="63">
        <v>98.35</v>
      </c>
    </row>
    <row r="516" spans="1:2" ht="12.75">
      <c r="A516" s="59" t="s">
        <v>243</v>
      </c>
      <c r="B516" s="63">
        <v>96.3</v>
      </c>
    </row>
    <row r="517" spans="1:2" ht="12.75">
      <c r="A517" s="21" t="s">
        <v>24</v>
      </c>
      <c r="B517" s="55">
        <f>SUM(B518:B519)</f>
        <v>6</v>
      </c>
    </row>
    <row r="518" spans="1:2" ht="12.75">
      <c r="A518" s="29" t="s">
        <v>242</v>
      </c>
      <c r="B518" s="51">
        <v>5</v>
      </c>
    </row>
    <row r="519" spans="1:2" ht="12.75">
      <c r="A519" s="27" t="s">
        <v>243</v>
      </c>
      <c r="B519" s="35">
        <v>1</v>
      </c>
    </row>
    <row r="520" ht="12.75">
      <c r="B520" s="10"/>
    </row>
    <row r="521" ht="12.75">
      <c r="A521" s="12" t="s">
        <v>722</v>
      </c>
    </row>
    <row r="522" ht="12.75">
      <c r="A522" s="12" t="s">
        <v>735</v>
      </c>
    </row>
    <row r="523" ht="12.75">
      <c r="B523" s="10"/>
    </row>
    <row r="524" ht="12.75">
      <c r="A524" s="8" t="s">
        <v>711</v>
      </c>
    </row>
    <row r="528" ht="18.75">
      <c r="A528" s="22" t="s">
        <v>773</v>
      </c>
    </row>
    <row r="529" spans="1:9" ht="41.25" customHeight="1">
      <c r="A529" s="23"/>
      <c r="B529" s="31" t="s">
        <v>1</v>
      </c>
      <c r="C529" s="31" t="s">
        <v>664</v>
      </c>
      <c r="D529" s="31" t="s">
        <v>766</v>
      </c>
      <c r="E529" s="31" t="s">
        <v>665</v>
      </c>
      <c r="F529" s="31" t="s">
        <v>767</v>
      </c>
      <c r="G529" s="31" t="s">
        <v>768</v>
      </c>
      <c r="H529" s="31" t="s">
        <v>769</v>
      </c>
      <c r="I529" s="31" t="s">
        <v>770</v>
      </c>
    </row>
    <row r="530" spans="1:3" ht="18">
      <c r="A530" s="52"/>
      <c r="B530" s="53"/>
      <c r="C530" s="53"/>
    </row>
    <row r="531" spans="1:9" ht="12.75">
      <c r="A531" s="54" t="s">
        <v>706</v>
      </c>
      <c r="B531" s="32">
        <f>SUM(B532:B533)</f>
        <v>55</v>
      </c>
      <c r="C531" s="32">
        <f>SUM(C532:C533)</f>
        <v>20</v>
      </c>
      <c r="D531" s="32">
        <f aca="true" t="shared" si="2" ref="D531:I531">SUM(D532:D533)</f>
        <v>6</v>
      </c>
      <c r="E531" s="32">
        <f t="shared" si="2"/>
        <v>6</v>
      </c>
      <c r="F531" s="32">
        <f t="shared" si="2"/>
        <v>3</v>
      </c>
      <c r="G531" s="32">
        <f t="shared" si="2"/>
        <v>3</v>
      </c>
      <c r="H531" s="32">
        <f t="shared" si="2"/>
        <v>9</v>
      </c>
      <c r="I531" s="32">
        <f t="shared" si="2"/>
        <v>8</v>
      </c>
    </row>
    <row r="532" spans="1:9" ht="12.75">
      <c r="A532" s="14" t="s">
        <v>242</v>
      </c>
      <c r="B532" s="10">
        <f>SUM(C532:I532)</f>
        <v>47</v>
      </c>
      <c r="C532" s="10">
        <v>20</v>
      </c>
      <c r="D532" s="10">
        <v>6</v>
      </c>
      <c r="E532" s="10">
        <v>6</v>
      </c>
      <c r="F532" s="10">
        <v>3</v>
      </c>
      <c r="G532" s="10">
        <v>3</v>
      </c>
      <c r="H532" s="32">
        <v>9</v>
      </c>
      <c r="I532" s="32" t="s">
        <v>202</v>
      </c>
    </row>
    <row r="533" spans="1:9" ht="12.75">
      <c r="A533" s="14" t="s">
        <v>243</v>
      </c>
      <c r="B533" s="10">
        <f>SUM(C533:I533)</f>
        <v>8</v>
      </c>
      <c r="C533" s="32" t="s">
        <v>202</v>
      </c>
      <c r="D533" s="32" t="s">
        <v>202</v>
      </c>
      <c r="E533" s="32" t="s">
        <v>202</v>
      </c>
      <c r="F533" s="32" t="s">
        <v>202</v>
      </c>
      <c r="G533" s="32" t="s">
        <v>202</v>
      </c>
      <c r="H533" s="32" t="s">
        <v>202</v>
      </c>
      <c r="I533" s="32">
        <v>8</v>
      </c>
    </row>
    <row r="534" spans="1:9" ht="12.75">
      <c r="A534" s="54" t="s">
        <v>11</v>
      </c>
      <c r="B534" s="55"/>
      <c r="C534" s="55"/>
      <c r="D534" s="10"/>
      <c r="E534" s="10"/>
      <c r="F534" s="10"/>
      <c r="G534" s="10"/>
      <c r="H534" s="10"/>
      <c r="I534" s="10"/>
    </row>
    <row r="535" spans="1:9" ht="12.75">
      <c r="A535" s="56" t="s">
        <v>707</v>
      </c>
      <c r="B535" s="32">
        <f>SUM(B536:B537)</f>
        <v>2437</v>
      </c>
      <c r="C535" s="32">
        <f>SUM(C536:C537)</f>
        <v>814</v>
      </c>
      <c r="D535" s="32">
        <f aca="true" t="shared" si="3" ref="D535:I535">SUM(D536:D537)</f>
        <v>685</v>
      </c>
      <c r="E535" s="32">
        <f t="shared" si="3"/>
        <v>228</v>
      </c>
      <c r="F535" s="32">
        <f t="shared" si="3"/>
        <v>72</v>
      </c>
      <c r="G535" s="32">
        <f t="shared" si="3"/>
        <v>30</v>
      </c>
      <c r="H535" s="32">
        <f t="shared" si="3"/>
        <v>387</v>
      </c>
      <c r="I535" s="32">
        <f t="shared" si="3"/>
        <v>221</v>
      </c>
    </row>
    <row r="536" spans="1:9" ht="12.75">
      <c r="A536" s="20" t="s">
        <v>242</v>
      </c>
      <c r="B536" s="10">
        <f>SUM(C536:I536)</f>
        <v>1831</v>
      </c>
      <c r="C536" s="62">
        <v>576</v>
      </c>
      <c r="D536" s="10">
        <v>554</v>
      </c>
      <c r="E536" s="10">
        <v>215</v>
      </c>
      <c r="F536" s="10">
        <v>70</v>
      </c>
      <c r="G536" s="10">
        <v>29</v>
      </c>
      <c r="H536" s="10">
        <v>387</v>
      </c>
      <c r="I536" s="32" t="s">
        <v>202</v>
      </c>
    </row>
    <row r="537" spans="1:9" ht="12.75">
      <c r="A537" s="57" t="s">
        <v>243</v>
      </c>
      <c r="B537" s="10">
        <f>SUM(C537:I537)</f>
        <v>606</v>
      </c>
      <c r="C537" s="68">
        <v>238</v>
      </c>
      <c r="D537" s="10">
        <v>131</v>
      </c>
      <c r="E537" s="10">
        <v>13</v>
      </c>
      <c r="F537" s="32">
        <v>2</v>
      </c>
      <c r="G537" s="10">
        <v>1</v>
      </c>
      <c r="H537" s="32" t="s">
        <v>202</v>
      </c>
      <c r="I537" s="10">
        <v>221</v>
      </c>
    </row>
    <row r="538" spans="1:9" ht="14.25">
      <c r="A538" s="56" t="s">
        <v>715</v>
      </c>
      <c r="B538" s="32">
        <f>SUM(B539:B540)</f>
        <v>9036</v>
      </c>
      <c r="C538" s="32">
        <f>SUM(C539:C540)</f>
        <v>2769</v>
      </c>
      <c r="D538" s="32">
        <f aca="true" t="shared" si="4" ref="D538:I538">SUM(D539:D540)</f>
        <v>2620</v>
      </c>
      <c r="E538" s="32">
        <f t="shared" si="4"/>
        <v>925</v>
      </c>
      <c r="F538" s="32">
        <f t="shared" si="4"/>
        <v>116</v>
      </c>
      <c r="G538" s="32">
        <f t="shared" si="4"/>
        <v>174</v>
      </c>
      <c r="H538" s="32">
        <f t="shared" si="4"/>
        <v>1307</v>
      </c>
      <c r="I538" s="32">
        <f t="shared" si="4"/>
        <v>1125</v>
      </c>
    </row>
    <row r="539" spans="1:9" ht="12.75">
      <c r="A539" s="20" t="s">
        <v>242</v>
      </c>
      <c r="B539" s="10">
        <f>SUM(C539:I539)</f>
        <v>6323</v>
      </c>
      <c r="C539" s="62">
        <v>2014</v>
      </c>
      <c r="D539" s="10">
        <v>1883</v>
      </c>
      <c r="E539" s="10">
        <v>840</v>
      </c>
      <c r="F539" s="10">
        <v>113</v>
      </c>
      <c r="G539" s="10">
        <v>166</v>
      </c>
      <c r="H539" s="10">
        <v>1307</v>
      </c>
      <c r="I539" s="32" t="s">
        <v>202</v>
      </c>
    </row>
    <row r="540" spans="1:9" ht="12.75">
      <c r="A540" s="57" t="s">
        <v>243</v>
      </c>
      <c r="B540" s="10">
        <f>SUM(C540:I540)</f>
        <v>2713</v>
      </c>
      <c r="C540" s="68">
        <v>755</v>
      </c>
      <c r="D540" s="10">
        <v>737</v>
      </c>
      <c r="E540" s="10">
        <v>85</v>
      </c>
      <c r="F540" s="32">
        <v>3</v>
      </c>
      <c r="G540" s="10">
        <v>8</v>
      </c>
      <c r="H540" s="32" t="s">
        <v>202</v>
      </c>
      <c r="I540" s="10">
        <v>1125</v>
      </c>
    </row>
    <row r="541" spans="1:9" ht="12.75">
      <c r="A541" s="56" t="s">
        <v>261</v>
      </c>
      <c r="B541" s="58"/>
      <c r="C541" s="58"/>
      <c r="D541" s="25"/>
      <c r="E541" s="25"/>
      <c r="F541" s="25"/>
      <c r="G541" s="25"/>
      <c r="H541" s="25"/>
      <c r="I541" s="25"/>
    </row>
    <row r="542" spans="1:9" ht="14.25">
      <c r="A542" s="20" t="s">
        <v>739</v>
      </c>
      <c r="B542" s="32">
        <f>SUM(B543:B544)</f>
        <v>7302</v>
      </c>
      <c r="C542" s="32">
        <f>SUM(C543:C544)</f>
        <v>2511</v>
      </c>
      <c r="D542" s="32">
        <f aca="true" t="shared" si="5" ref="D542:I542">SUM(D543:D544)</f>
        <v>1721</v>
      </c>
      <c r="E542" s="32">
        <f t="shared" si="5"/>
        <v>789</v>
      </c>
      <c r="F542" s="32">
        <f t="shared" si="5"/>
        <v>105</v>
      </c>
      <c r="G542" s="32">
        <f t="shared" si="5"/>
        <v>165</v>
      </c>
      <c r="H542" s="32">
        <f t="shared" si="5"/>
        <v>1119</v>
      </c>
      <c r="I542" s="32">
        <f t="shared" si="5"/>
        <v>892</v>
      </c>
    </row>
    <row r="543" spans="1:9" s="17" customFormat="1" ht="12.75">
      <c r="A543" s="66" t="s">
        <v>242</v>
      </c>
      <c r="B543" s="25">
        <f>SUM(C543:I543)</f>
        <v>5070</v>
      </c>
      <c r="C543" s="73">
        <v>1870</v>
      </c>
      <c r="D543" s="25">
        <v>1090</v>
      </c>
      <c r="E543" s="25">
        <v>732</v>
      </c>
      <c r="F543" s="25">
        <v>102</v>
      </c>
      <c r="G543" s="25">
        <v>157</v>
      </c>
      <c r="H543" s="25">
        <v>1119</v>
      </c>
      <c r="I543" s="32" t="s">
        <v>202</v>
      </c>
    </row>
    <row r="544" spans="1:9" s="17" customFormat="1" ht="12.75">
      <c r="A544" s="59" t="s">
        <v>243</v>
      </c>
      <c r="B544" s="25">
        <f>SUM(C544:I544)</f>
        <v>2232</v>
      </c>
      <c r="C544" s="68">
        <v>641</v>
      </c>
      <c r="D544" s="25">
        <v>631</v>
      </c>
      <c r="E544" s="25">
        <v>57</v>
      </c>
      <c r="F544" s="32">
        <v>3</v>
      </c>
      <c r="G544" s="25">
        <v>8</v>
      </c>
      <c r="H544" s="32" t="s">
        <v>202</v>
      </c>
      <c r="I544" s="25">
        <v>892</v>
      </c>
    </row>
    <row r="545" spans="1:9" ht="12.75">
      <c r="A545" s="57" t="s">
        <v>710</v>
      </c>
      <c r="B545" s="60">
        <v>80.81</v>
      </c>
      <c r="C545" s="60">
        <v>90.68</v>
      </c>
      <c r="D545" s="74">
        <v>65.69</v>
      </c>
      <c r="E545" s="74">
        <v>85.3</v>
      </c>
      <c r="F545" s="74">
        <v>90.52</v>
      </c>
      <c r="G545" s="74">
        <v>94.83</v>
      </c>
      <c r="H545" s="74">
        <v>85.62</v>
      </c>
      <c r="I545" s="74">
        <v>79.29</v>
      </c>
    </row>
    <row r="546" spans="1:9" ht="12.75">
      <c r="A546" s="66" t="s">
        <v>242</v>
      </c>
      <c r="B546" s="60">
        <v>80.18</v>
      </c>
      <c r="C546" s="60">
        <v>95.85</v>
      </c>
      <c r="D546" s="74">
        <v>57.89</v>
      </c>
      <c r="E546" s="74">
        <v>87.14</v>
      </c>
      <c r="F546" s="74">
        <v>90.27</v>
      </c>
      <c r="G546" s="74">
        <v>94.58</v>
      </c>
      <c r="H546" s="74">
        <v>85.62</v>
      </c>
      <c r="I546" s="75" t="s">
        <v>202</v>
      </c>
    </row>
    <row r="547" spans="1:9" ht="12.75">
      <c r="A547" s="59" t="s">
        <v>243</v>
      </c>
      <c r="B547" s="60">
        <v>82.27</v>
      </c>
      <c r="C547" s="60">
        <v>84.9</v>
      </c>
      <c r="D547" s="76">
        <v>85.62</v>
      </c>
      <c r="E547" s="76">
        <v>67.06</v>
      </c>
      <c r="F547" s="32">
        <v>100</v>
      </c>
      <c r="G547" s="76">
        <v>100</v>
      </c>
      <c r="H547" s="32" t="s">
        <v>202</v>
      </c>
      <c r="I547" s="76">
        <v>79.29</v>
      </c>
    </row>
    <row r="548" spans="1:9" ht="12.75">
      <c r="A548" s="21" t="s">
        <v>24</v>
      </c>
      <c r="B548" s="25">
        <f>SUM(C548:I548)</f>
        <v>33</v>
      </c>
      <c r="C548" s="32" t="s">
        <v>202</v>
      </c>
      <c r="D548" s="51">
        <f>SUM(D549:D550)</f>
        <v>14</v>
      </c>
      <c r="E548" s="51">
        <f>SUM(E549:E550)</f>
        <v>17</v>
      </c>
      <c r="F548" s="51" t="s">
        <v>202</v>
      </c>
      <c r="G548" s="51">
        <f>SUM(G549:G550)</f>
        <v>2</v>
      </c>
      <c r="H548" s="51" t="s">
        <v>202</v>
      </c>
      <c r="I548" s="51" t="s">
        <v>202</v>
      </c>
    </row>
    <row r="549" spans="1:9" ht="12.75">
      <c r="A549" s="29" t="s">
        <v>242</v>
      </c>
      <c r="B549" s="25">
        <f>SUM(C549:I549)</f>
        <v>24</v>
      </c>
      <c r="C549" s="51" t="s">
        <v>202</v>
      </c>
      <c r="D549" s="77">
        <v>5</v>
      </c>
      <c r="E549" s="77">
        <v>17</v>
      </c>
      <c r="F549" s="51" t="s">
        <v>202</v>
      </c>
      <c r="G549" s="77">
        <v>2</v>
      </c>
      <c r="H549" s="51" t="s">
        <v>202</v>
      </c>
      <c r="I549" s="51" t="s">
        <v>202</v>
      </c>
    </row>
    <row r="550" spans="1:9" ht="12.75">
      <c r="A550" s="27" t="s">
        <v>243</v>
      </c>
      <c r="B550" s="78">
        <f>SUM(C550:I550)</f>
        <v>9</v>
      </c>
      <c r="C550" s="35" t="s">
        <v>202</v>
      </c>
      <c r="D550" s="79">
        <v>9</v>
      </c>
      <c r="E550" s="35" t="s">
        <v>202</v>
      </c>
      <c r="F550" s="35" t="s">
        <v>202</v>
      </c>
      <c r="G550" s="35" t="s">
        <v>202</v>
      </c>
      <c r="H550" s="35" t="s">
        <v>202</v>
      </c>
      <c r="I550" s="35" t="s">
        <v>202</v>
      </c>
    </row>
    <row r="551" spans="2:3" ht="12.75">
      <c r="B551" s="10"/>
      <c r="C551" s="10"/>
    </row>
    <row r="552" ht="12.75">
      <c r="A552" s="12" t="s">
        <v>722</v>
      </c>
    </row>
    <row r="553" ht="12.75">
      <c r="A553" s="12" t="s">
        <v>735</v>
      </c>
    </row>
    <row r="555" spans="1:3" ht="12.75">
      <c r="A555" s="8" t="s">
        <v>711</v>
      </c>
      <c r="B555" s="10"/>
      <c r="C555" s="10"/>
    </row>
    <row r="559" ht="15.75">
      <c r="A559" s="22" t="s">
        <v>774</v>
      </c>
    </row>
    <row r="560" spans="1:2" ht="18">
      <c r="A560" s="23"/>
      <c r="B560" s="24" t="s">
        <v>702</v>
      </c>
    </row>
    <row r="561" spans="1:2" ht="18">
      <c r="A561" s="52"/>
      <c r="B561" s="53"/>
    </row>
    <row r="562" spans="1:2" ht="12.75">
      <c r="A562" s="54" t="s">
        <v>706</v>
      </c>
      <c r="B562" s="32">
        <f>SUM(B563:B564)</f>
        <v>37</v>
      </c>
    </row>
    <row r="563" spans="1:2" ht="12.75">
      <c r="A563" s="14" t="s">
        <v>242</v>
      </c>
      <c r="B563" s="10">
        <v>35</v>
      </c>
    </row>
    <row r="564" spans="1:2" ht="12.75">
      <c r="A564" s="14" t="s">
        <v>243</v>
      </c>
      <c r="B564" s="10">
        <v>2</v>
      </c>
    </row>
    <row r="565" spans="1:2" ht="12.75">
      <c r="A565" s="54" t="s">
        <v>11</v>
      </c>
      <c r="B565" s="55"/>
    </row>
    <row r="566" spans="1:2" ht="12.75">
      <c r="A566" s="56" t="s">
        <v>707</v>
      </c>
      <c r="B566" s="32">
        <f>SUM(B567:B568)</f>
        <v>858</v>
      </c>
    </row>
    <row r="567" spans="1:2" ht="12.75">
      <c r="A567" s="20" t="s">
        <v>242</v>
      </c>
      <c r="B567" s="10">
        <v>856</v>
      </c>
    </row>
    <row r="568" spans="1:2" ht="12.75">
      <c r="A568" s="57" t="s">
        <v>243</v>
      </c>
      <c r="B568" s="10">
        <v>2</v>
      </c>
    </row>
    <row r="569" spans="1:2" ht="14.25">
      <c r="A569" s="56" t="s">
        <v>715</v>
      </c>
      <c r="B569" s="32">
        <f>SUM(B570:B571)</f>
        <v>803</v>
      </c>
    </row>
    <row r="570" spans="1:2" ht="12.75">
      <c r="A570" s="20" t="s">
        <v>242</v>
      </c>
      <c r="B570" s="10">
        <v>803</v>
      </c>
    </row>
    <row r="571" spans="1:2" ht="12.75">
      <c r="A571" s="57" t="s">
        <v>243</v>
      </c>
      <c r="B571" s="51" t="s">
        <v>202</v>
      </c>
    </row>
    <row r="572" spans="1:2" ht="12.75">
      <c r="A572" s="56" t="s">
        <v>261</v>
      </c>
      <c r="B572" s="58"/>
    </row>
    <row r="573" spans="1:2" ht="14.25">
      <c r="A573" s="20" t="s">
        <v>739</v>
      </c>
      <c r="B573" s="32">
        <f>SUM(B574:B575)</f>
        <v>771</v>
      </c>
    </row>
    <row r="574" spans="1:2" ht="12.75">
      <c r="A574" s="66" t="s">
        <v>242</v>
      </c>
      <c r="B574" s="25">
        <v>771</v>
      </c>
    </row>
    <row r="575" spans="1:2" ht="12.75">
      <c r="A575" s="59" t="s">
        <v>243</v>
      </c>
      <c r="B575" s="51" t="s">
        <v>202</v>
      </c>
    </row>
    <row r="576" spans="1:2" ht="12.75">
      <c r="A576" s="57" t="s">
        <v>710</v>
      </c>
      <c r="B576" s="60">
        <v>96.01</v>
      </c>
    </row>
    <row r="577" spans="1:2" ht="12.75">
      <c r="A577" s="66" t="s">
        <v>242</v>
      </c>
      <c r="B577" s="60">
        <v>96.01</v>
      </c>
    </row>
    <row r="578" spans="1:2" ht="12.75">
      <c r="A578" s="59" t="s">
        <v>243</v>
      </c>
      <c r="B578" s="51" t="s">
        <v>202</v>
      </c>
    </row>
    <row r="579" spans="1:2" ht="12.75">
      <c r="A579" s="21" t="s">
        <v>24</v>
      </c>
      <c r="B579" s="51">
        <v>18</v>
      </c>
    </row>
    <row r="580" spans="1:2" ht="12.75">
      <c r="A580" s="29" t="s">
        <v>242</v>
      </c>
      <c r="B580" s="51">
        <v>18</v>
      </c>
    </row>
    <row r="581" spans="1:2" ht="12.75">
      <c r="A581" s="27" t="s">
        <v>243</v>
      </c>
      <c r="B581" s="35" t="s">
        <v>202</v>
      </c>
    </row>
    <row r="582" ht="12.75">
      <c r="B582" s="10"/>
    </row>
    <row r="583" ht="12.75">
      <c r="A583" s="12" t="s">
        <v>703</v>
      </c>
    </row>
    <row r="585" spans="1:2" ht="12.75">
      <c r="A585" s="8" t="s">
        <v>711</v>
      </c>
      <c r="B585" s="10"/>
    </row>
    <row r="589" ht="15.75">
      <c r="A589" s="22" t="s">
        <v>775</v>
      </c>
    </row>
    <row r="590" spans="1:2" ht="18">
      <c r="A590" s="23"/>
      <c r="B590" s="24" t="s">
        <v>702</v>
      </c>
    </row>
    <row r="591" spans="1:2" ht="18">
      <c r="A591" s="52"/>
      <c r="B591" s="53"/>
    </row>
    <row r="592" spans="1:2" ht="12.75">
      <c r="A592" s="54" t="s">
        <v>706</v>
      </c>
      <c r="B592" s="32">
        <f>SUM(B593:B594)</f>
        <v>108</v>
      </c>
    </row>
    <row r="593" spans="1:2" ht="12.75">
      <c r="A593" s="14" t="s">
        <v>242</v>
      </c>
      <c r="B593" s="10">
        <v>105</v>
      </c>
    </row>
    <row r="594" spans="1:2" ht="12.75">
      <c r="A594" s="14" t="s">
        <v>243</v>
      </c>
      <c r="B594" s="10">
        <v>3</v>
      </c>
    </row>
    <row r="595" spans="1:2" ht="12.75">
      <c r="A595" s="54" t="s">
        <v>11</v>
      </c>
      <c r="B595" s="55"/>
    </row>
    <row r="596" spans="1:2" ht="12.75">
      <c r="A596" s="56" t="s">
        <v>707</v>
      </c>
      <c r="B596" s="32">
        <f>SUM(B597:B598)</f>
        <v>3735</v>
      </c>
    </row>
    <row r="597" spans="1:2" ht="12.75">
      <c r="A597" s="20" t="s">
        <v>242</v>
      </c>
      <c r="B597" s="10">
        <v>3481</v>
      </c>
    </row>
    <row r="598" spans="1:2" ht="12.75">
      <c r="A598" s="57" t="s">
        <v>243</v>
      </c>
      <c r="B598" s="10">
        <v>254</v>
      </c>
    </row>
    <row r="599" spans="1:2" ht="14.25">
      <c r="A599" s="56" t="s">
        <v>715</v>
      </c>
      <c r="B599" s="32">
        <f>SUM(B600:B601)</f>
        <v>2972</v>
      </c>
    </row>
    <row r="600" spans="1:2" ht="12.75">
      <c r="A600" s="20" t="s">
        <v>242</v>
      </c>
      <c r="B600" s="10">
        <v>2703</v>
      </c>
    </row>
    <row r="601" spans="1:2" ht="12.75">
      <c r="A601" s="57" t="s">
        <v>243</v>
      </c>
      <c r="B601" s="51">
        <v>269</v>
      </c>
    </row>
    <row r="602" spans="1:2" ht="12.75">
      <c r="A602" s="56" t="s">
        <v>261</v>
      </c>
      <c r="B602" s="58"/>
    </row>
    <row r="603" spans="1:2" ht="14.25">
      <c r="A603" s="20" t="s">
        <v>739</v>
      </c>
      <c r="B603" s="32">
        <f>SUM(B604:B605)</f>
        <v>2385</v>
      </c>
    </row>
    <row r="604" spans="1:2" ht="12.75">
      <c r="A604" s="59" t="s">
        <v>242</v>
      </c>
      <c r="B604" s="15">
        <v>2257</v>
      </c>
    </row>
    <row r="605" spans="1:2" ht="12.75">
      <c r="A605" s="59" t="s">
        <v>243</v>
      </c>
      <c r="B605" s="51">
        <v>128</v>
      </c>
    </row>
    <row r="606" spans="1:2" ht="12.75">
      <c r="A606" s="57" t="s">
        <v>710</v>
      </c>
      <c r="B606" s="60">
        <v>80.25</v>
      </c>
    </row>
    <row r="607" spans="1:2" ht="12.75">
      <c r="A607" s="59" t="s">
        <v>242</v>
      </c>
      <c r="B607" s="60">
        <v>83.5</v>
      </c>
    </row>
    <row r="608" spans="1:2" ht="12.75">
      <c r="A608" s="80" t="s">
        <v>243</v>
      </c>
      <c r="B608" s="81">
        <v>47.58</v>
      </c>
    </row>
    <row r="609" ht="12.75">
      <c r="B609" s="10"/>
    </row>
    <row r="610" ht="12.75">
      <c r="A610" s="12" t="s">
        <v>703</v>
      </c>
    </row>
    <row r="612" spans="1:2" ht="12.75">
      <c r="A612" s="8" t="s">
        <v>711</v>
      </c>
      <c r="B612" s="10"/>
    </row>
    <row r="616" ht="15.75">
      <c r="A616" s="22" t="s">
        <v>576</v>
      </c>
    </row>
    <row r="617" spans="1:2" ht="18">
      <c r="A617" s="23"/>
      <c r="B617" s="24" t="s">
        <v>702</v>
      </c>
    </row>
    <row r="618" ht="18">
      <c r="A618" s="52"/>
    </row>
    <row r="619" spans="1:2" ht="12.75">
      <c r="A619" s="2" t="s">
        <v>577</v>
      </c>
      <c r="B619" s="10"/>
    </row>
    <row r="620" spans="1:2" ht="12.75">
      <c r="A620" s="54" t="s">
        <v>578</v>
      </c>
      <c r="B620" s="10">
        <f>SUM(B621:B622)</f>
        <v>18</v>
      </c>
    </row>
    <row r="621" spans="1:2" ht="12.75">
      <c r="A621" s="54" t="s">
        <v>299</v>
      </c>
      <c r="B621" s="10">
        <v>13</v>
      </c>
    </row>
    <row r="622" spans="1:2" ht="12.75">
      <c r="A622" s="54" t="s">
        <v>553</v>
      </c>
      <c r="B622" s="32">
        <v>5</v>
      </c>
    </row>
    <row r="623" spans="1:2" ht="12.75">
      <c r="A623" s="54" t="s">
        <v>579</v>
      </c>
      <c r="B623" s="10">
        <f>SUM(B624:B625)</f>
        <v>0</v>
      </c>
    </row>
    <row r="624" spans="1:2" ht="12.75">
      <c r="A624" s="54" t="s">
        <v>299</v>
      </c>
      <c r="B624" s="10">
        <v>0</v>
      </c>
    </row>
    <row r="625" spans="1:2" ht="12.75">
      <c r="A625" s="54" t="s">
        <v>553</v>
      </c>
      <c r="B625" s="32">
        <v>0</v>
      </c>
    </row>
    <row r="626" spans="1:2" ht="12.75">
      <c r="A626" s="54" t="s">
        <v>366</v>
      </c>
      <c r="B626" s="10">
        <f>SUM(B627:B628)</f>
        <v>18</v>
      </c>
    </row>
    <row r="627" spans="1:2" ht="12.75">
      <c r="A627" s="54" t="s">
        <v>299</v>
      </c>
      <c r="B627" s="10">
        <f>+B621+B624</f>
        <v>13</v>
      </c>
    </row>
    <row r="628" spans="1:2" ht="12.75">
      <c r="A628" s="54" t="s">
        <v>553</v>
      </c>
      <c r="B628" s="10">
        <f>+B622+B625</f>
        <v>5</v>
      </c>
    </row>
    <row r="629" spans="1:2" ht="12.75">
      <c r="A629" s="2" t="s">
        <v>580</v>
      </c>
      <c r="B629" s="10"/>
    </row>
    <row r="630" spans="1:2" ht="12.75">
      <c r="A630" s="54" t="s">
        <v>578</v>
      </c>
      <c r="B630" s="10">
        <f>SUM(B631:B632)</f>
        <v>46</v>
      </c>
    </row>
    <row r="631" spans="1:3" ht="12.75">
      <c r="A631" s="54" t="s">
        <v>299</v>
      </c>
      <c r="B631" s="10">
        <v>26</v>
      </c>
      <c r="C631" s="2" t="s">
        <v>794</v>
      </c>
    </row>
    <row r="632" spans="1:2" ht="12.75">
      <c r="A632" s="54" t="s">
        <v>553</v>
      </c>
      <c r="B632" s="32">
        <v>20</v>
      </c>
    </row>
    <row r="633" spans="1:2" ht="12.75">
      <c r="A633" s="54" t="s">
        <v>579</v>
      </c>
      <c r="B633" s="10">
        <f>SUM(B634:B635)</f>
        <v>0</v>
      </c>
    </row>
    <row r="634" spans="1:2" ht="12.75">
      <c r="A634" s="54" t="s">
        <v>299</v>
      </c>
      <c r="B634" s="10">
        <v>0</v>
      </c>
    </row>
    <row r="635" spans="1:2" ht="12.75">
      <c r="A635" s="54" t="s">
        <v>553</v>
      </c>
      <c r="B635" s="32">
        <v>0</v>
      </c>
    </row>
    <row r="636" spans="1:2" ht="12.75">
      <c r="A636" s="54" t="s">
        <v>366</v>
      </c>
      <c r="B636" s="10">
        <f>SUM(B637:B638)</f>
        <v>46</v>
      </c>
    </row>
    <row r="637" spans="1:2" ht="12.75">
      <c r="A637" s="54" t="s">
        <v>299</v>
      </c>
      <c r="B637" s="10">
        <f>+B631+B634</f>
        <v>26</v>
      </c>
    </row>
    <row r="638" spans="1:2" ht="12.75">
      <c r="A638" s="54" t="s">
        <v>553</v>
      </c>
      <c r="B638" s="10">
        <f>+B632+B635</f>
        <v>20</v>
      </c>
    </row>
    <row r="639" spans="1:2" ht="12.75">
      <c r="A639" s="2" t="s">
        <v>581</v>
      </c>
      <c r="B639" s="10"/>
    </row>
    <row r="640" spans="1:2" ht="12.75">
      <c r="A640" s="54" t="s">
        <v>578</v>
      </c>
      <c r="B640" s="10">
        <f>SUM(B641:B642)</f>
        <v>10</v>
      </c>
    </row>
    <row r="641" spans="1:2" ht="12.75">
      <c r="A641" s="54" t="s">
        <v>299</v>
      </c>
      <c r="B641" s="10">
        <v>7</v>
      </c>
    </row>
    <row r="642" spans="1:2" ht="12.75">
      <c r="A642" s="54" t="s">
        <v>553</v>
      </c>
      <c r="B642" s="32">
        <v>3</v>
      </c>
    </row>
    <row r="643" spans="1:2" ht="12.75">
      <c r="A643" s="54" t="s">
        <v>579</v>
      </c>
      <c r="B643" s="10">
        <f>SUM(B644:B645)</f>
        <v>0</v>
      </c>
    </row>
    <row r="644" spans="1:2" ht="12.75">
      <c r="A644" s="54" t="s">
        <v>299</v>
      </c>
      <c r="B644" s="10">
        <v>0</v>
      </c>
    </row>
    <row r="645" spans="1:2" ht="12.75">
      <c r="A645" s="54" t="s">
        <v>553</v>
      </c>
      <c r="B645" s="32">
        <v>0</v>
      </c>
    </row>
    <row r="646" spans="1:2" ht="12.75">
      <c r="A646" s="54" t="s">
        <v>366</v>
      </c>
      <c r="B646" s="10">
        <f>SUM(B647:B648)</f>
        <v>10</v>
      </c>
    </row>
    <row r="647" spans="1:2" ht="12.75">
      <c r="A647" s="54" t="s">
        <v>299</v>
      </c>
      <c r="B647" s="10">
        <f>+B641+B644</f>
        <v>7</v>
      </c>
    </row>
    <row r="648" spans="1:2" ht="12.75">
      <c r="A648" s="54" t="s">
        <v>553</v>
      </c>
      <c r="B648" s="10">
        <f>+B642+B645</f>
        <v>3</v>
      </c>
    </row>
    <row r="649" spans="1:2" ht="12.75">
      <c r="A649" s="2" t="s">
        <v>582</v>
      </c>
      <c r="B649" s="10"/>
    </row>
    <row r="650" spans="1:2" ht="12.75">
      <c r="A650" s="54" t="s">
        <v>583</v>
      </c>
      <c r="B650" s="10">
        <f>SUM(B651:B653)</f>
        <v>74</v>
      </c>
    </row>
    <row r="651" spans="1:3" ht="12.75">
      <c r="A651" s="54" t="s">
        <v>584</v>
      </c>
      <c r="B651" s="10">
        <v>18</v>
      </c>
      <c r="C651" s="10"/>
    </row>
    <row r="652" spans="1:3" ht="12.75">
      <c r="A652" s="54" t="s">
        <v>585</v>
      </c>
      <c r="B652" s="32">
        <v>46</v>
      </c>
      <c r="C652" s="10"/>
    </row>
    <row r="653" spans="1:3" ht="12.75">
      <c r="A653" s="54" t="s">
        <v>586</v>
      </c>
      <c r="B653" s="10">
        <v>10</v>
      </c>
      <c r="C653" s="10"/>
    </row>
    <row r="654" spans="1:2" ht="12.75">
      <c r="A654" s="54" t="s">
        <v>559</v>
      </c>
      <c r="B654" s="32">
        <f>SUM(B655:B656)</f>
        <v>74</v>
      </c>
    </row>
    <row r="655" spans="1:3" ht="12.75">
      <c r="A655" s="21" t="s">
        <v>299</v>
      </c>
      <c r="B655" s="10">
        <v>46</v>
      </c>
      <c r="C655" s="10"/>
    </row>
    <row r="656" spans="1:3" ht="12.75">
      <c r="A656" s="21" t="s">
        <v>553</v>
      </c>
      <c r="B656" s="10">
        <v>28</v>
      </c>
      <c r="C656" s="10"/>
    </row>
    <row r="657" spans="1:2" ht="12.75">
      <c r="A657" s="21" t="s">
        <v>587</v>
      </c>
      <c r="B657" s="30">
        <f>SUM(B658:B659)</f>
        <v>74</v>
      </c>
    </row>
    <row r="658" spans="1:2" ht="12.75">
      <c r="A658" s="21" t="s">
        <v>588</v>
      </c>
      <c r="B658" s="30">
        <f>+B620+B630+B640</f>
        <v>74</v>
      </c>
    </row>
    <row r="659" spans="1:2" ht="12.75">
      <c r="A659" s="64" t="s">
        <v>589</v>
      </c>
      <c r="B659" s="11">
        <f>+B623+B633+B643</f>
        <v>0</v>
      </c>
    </row>
    <row r="661" ht="12.75">
      <c r="A661" s="12" t="s">
        <v>703</v>
      </c>
    </row>
    <row r="663" spans="1:2" ht="12.75">
      <c r="A663" s="8" t="s">
        <v>711</v>
      </c>
      <c r="B663" s="10"/>
    </row>
    <row r="667" ht="18.75">
      <c r="A667" s="22" t="s">
        <v>797</v>
      </c>
    </row>
    <row r="668" spans="1:3" ht="38.25">
      <c r="A668" s="23"/>
      <c r="B668" s="31" t="s">
        <v>795</v>
      </c>
      <c r="C668" s="31" t="s">
        <v>796</v>
      </c>
    </row>
    <row r="669" spans="1:2" ht="18">
      <c r="A669" s="52"/>
      <c r="B669" s="53"/>
    </row>
    <row r="670" spans="1:3" ht="12.75">
      <c r="A670" s="54" t="s">
        <v>706</v>
      </c>
      <c r="B670" s="32">
        <f>SUM(B671:B672)</f>
        <v>17</v>
      </c>
      <c r="C670" s="32">
        <f>SUM(C671:C672)</f>
        <v>14</v>
      </c>
    </row>
    <row r="671" spans="1:3" ht="12.75">
      <c r="A671" s="14" t="s">
        <v>242</v>
      </c>
      <c r="B671" s="10">
        <v>10</v>
      </c>
      <c r="C671" s="10">
        <v>11</v>
      </c>
    </row>
    <row r="672" spans="1:3" ht="12.75">
      <c r="A672" s="14" t="s">
        <v>243</v>
      </c>
      <c r="B672" s="10">
        <v>7</v>
      </c>
      <c r="C672" s="10">
        <v>3</v>
      </c>
    </row>
    <row r="673" spans="1:3" ht="12.75">
      <c r="A673" s="54" t="s">
        <v>11</v>
      </c>
      <c r="B673" s="55"/>
      <c r="C673" s="55"/>
    </row>
    <row r="674" spans="1:3" ht="12.75">
      <c r="A674" s="56" t="s">
        <v>707</v>
      </c>
      <c r="B674" s="32">
        <f>SUM(B675:B676)</f>
        <v>250</v>
      </c>
      <c r="C674" s="32">
        <f>SUM(C675:C676)</f>
        <v>56</v>
      </c>
    </row>
    <row r="675" spans="1:3" ht="12.75">
      <c r="A675" s="20" t="s">
        <v>242</v>
      </c>
      <c r="B675" s="10">
        <v>175</v>
      </c>
      <c r="C675" s="10">
        <v>30</v>
      </c>
    </row>
    <row r="676" spans="1:3" ht="12.75">
      <c r="A676" s="57" t="s">
        <v>243</v>
      </c>
      <c r="B676" s="10">
        <v>75</v>
      </c>
      <c r="C676" s="10">
        <v>26</v>
      </c>
    </row>
    <row r="677" spans="1:3" ht="14.25">
      <c r="A677" s="56" t="s">
        <v>715</v>
      </c>
      <c r="B677" s="32">
        <f>SUM(B678:B679)</f>
        <v>239</v>
      </c>
      <c r="C677" s="32">
        <f>SUM(C678:C679)</f>
        <v>56</v>
      </c>
    </row>
    <row r="678" spans="1:3" ht="12.75">
      <c r="A678" s="20" t="s">
        <v>242</v>
      </c>
      <c r="B678" s="10">
        <v>165</v>
      </c>
      <c r="C678" s="10">
        <v>30</v>
      </c>
    </row>
    <row r="679" spans="1:3" ht="12.75">
      <c r="A679" s="57" t="s">
        <v>243</v>
      </c>
      <c r="B679" s="51">
        <v>74</v>
      </c>
      <c r="C679" s="51">
        <v>26</v>
      </c>
    </row>
    <row r="680" spans="1:3" ht="12.75">
      <c r="A680" s="56" t="s">
        <v>261</v>
      </c>
      <c r="B680" s="58"/>
      <c r="C680" s="58"/>
    </row>
    <row r="681" spans="1:3" ht="14.25">
      <c r="A681" s="20" t="s">
        <v>739</v>
      </c>
      <c r="B681" s="32">
        <f>SUM(B682:B683)</f>
        <v>235</v>
      </c>
      <c r="C681" s="32">
        <f>SUM(C682:C683)</f>
        <v>55</v>
      </c>
    </row>
    <row r="682" spans="1:3" ht="12.75">
      <c r="A682" s="59" t="s">
        <v>242</v>
      </c>
      <c r="B682" s="15">
        <v>163</v>
      </c>
      <c r="C682" s="2">
        <v>30</v>
      </c>
    </row>
    <row r="683" spans="1:3" ht="12.75">
      <c r="A683" s="59" t="s">
        <v>243</v>
      </c>
      <c r="B683" s="51">
        <v>72</v>
      </c>
      <c r="C683" s="2">
        <v>25</v>
      </c>
    </row>
    <row r="684" spans="1:3" ht="12.75">
      <c r="A684" s="57" t="s">
        <v>710</v>
      </c>
      <c r="B684" s="60">
        <v>98.33</v>
      </c>
      <c r="C684" s="18">
        <v>98.21</v>
      </c>
    </row>
    <row r="685" spans="1:3" ht="12.75">
      <c r="A685" s="59" t="s">
        <v>242</v>
      </c>
      <c r="B685" s="60">
        <v>98.79</v>
      </c>
      <c r="C685" s="18">
        <v>100</v>
      </c>
    </row>
    <row r="686" spans="1:3" ht="12.75">
      <c r="A686" s="80" t="s">
        <v>243</v>
      </c>
      <c r="B686" s="81">
        <v>97.3</v>
      </c>
      <c r="C686" s="82">
        <v>96.15</v>
      </c>
    </row>
    <row r="687" ht="12.75">
      <c r="B687" s="10"/>
    </row>
    <row r="688" ht="12.75">
      <c r="A688" s="12" t="s">
        <v>703</v>
      </c>
    </row>
    <row r="690" spans="1:2" ht="12.75">
      <c r="A690" s="8" t="s">
        <v>711</v>
      </c>
      <c r="B690" s="10"/>
    </row>
    <row r="694" ht="15.75">
      <c r="A694" s="22" t="s">
        <v>791</v>
      </c>
    </row>
    <row r="695" spans="1:2" ht="18">
      <c r="A695" s="23"/>
      <c r="B695" s="24" t="s">
        <v>732</v>
      </c>
    </row>
    <row r="696" spans="1:2" ht="18">
      <c r="A696" s="52"/>
      <c r="B696" s="53"/>
    </row>
    <row r="697" spans="1:2" ht="12.75">
      <c r="A697" s="54" t="s">
        <v>706</v>
      </c>
      <c r="B697" s="32">
        <v>7</v>
      </c>
    </row>
    <row r="698" spans="1:2" ht="14.25">
      <c r="A698" s="54" t="s">
        <v>792</v>
      </c>
      <c r="B698" s="32">
        <f>SUM(B699:B700)</f>
        <v>34</v>
      </c>
    </row>
    <row r="699" spans="1:2" ht="12.75">
      <c r="A699" s="56" t="s">
        <v>242</v>
      </c>
      <c r="B699" s="10">
        <v>25</v>
      </c>
    </row>
    <row r="700" spans="1:2" ht="12.75">
      <c r="A700" s="83" t="s">
        <v>243</v>
      </c>
      <c r="B700" s="11">
        <v>9</v>
      </c>
    </row>
    <row r="701" ht="12.75">
      <c r="B701" s="10"/>
    </row>
    <row r="702" ht="12.75">
      <c r="A702" s="12" t="s">
        <v>722</v>
      </c>
    </row>
    <row r="703" ht="12.75">
      <c r="A703" s="12" t="s">
        <v>793</v>
      </c>
    </row>
    <row r="705" spans="1:2" ht="12.75">
      <c r="A705" s="8" t="s">
        <v>711</v>
      </c>
      <c r="B705" s="10"/>
    </row>
    <row r="709" ht="15.75">
      <c r="A709" s="22" t="s">
        <v>776</v>
      </c>
    </row>
    <row r="710" spans="1:2" ht="18">
      <c r="A710" s="23"/>
      <c r="B710" s="24" t="s">
        <v>702</v>
      </c>
    </row>
    <row r="711" spans="1:2" ht="18">
      <c r="A711" s="52"/>
      <c r="B711" s="53"/>
    </row>
    <row r="712" spans="1:2" ht="12.75">
      <c r="A712" s="54" t="s">
        <v>706</v>
      </c>
      <c r="B712" s="32">
        <f>SUM(B713:B714)</f>
        <v>18</v>
      </c>
    </row>
    <row r="713" spans="1:2" ht="12.75">
      <c r="A713" s="14" t="s">
        <v>242</v>
      </c>
      <c r="B713" s="10">
        <v>15</v>
      </c>
    </row>
    <row r="714" spans="1:2" ht="12.75">
      <c r="A714" s="14" t="s">
        <v>243</v>
      </c>
      <c r="B714" s="32">
        <v>3</v>
      </c>
    </row>
    <row r="715" spans="1:2" ht="12.75">
      <c r="A715" s="54" t="s">
        <v>11</v>
      </c>
      <c r="B715" s="55"/>
    </row>
    <row r="716" spans="1:2" ht="12.75">
      <c r="A716" s="56" t="s">
        <v>707</v>
      </c>
      <c r="B716" s="32">
        <f>SUM(B717:B718)</f>
        <v>181</v>
      </c>
    </row>
    <row r="717" spans="1:2" ht="12.75">
      <c r="A717" s="20" t="s">
        <v>242</v>
      </c>
      <c r="B717" s="10">
        <v>147</v>
      </c>
    </row>
    <row r="718" spans="1:2" ht="12.75">
      <c r="A718" s="57" t="s">
        <v>243</v>
      </c>
      <c r="B718" s="10">
        <v>34</v>
      </c>
    </row>
    <row r="719" spans="1:2" ht="12.75">
      <c r="A719" s="56" t="s">
        <v>708</v>
      </c>
      <c r="B719" s="32">
        <f>SUM(B720:B721)</f>
        <v>141</v>
      </c>
    </row>
    <row r="720" spans="1:2" ht="12.75">
      <c r="A720" s="20" t="s">
        <v>242</v>
      </c>
      <c r="B720" s="10">
        <v>112</v>
      </c>
    </row>
    <row r="721" spans="1:2" ht="12.75">
      <c r="A721" s="57" t="s">
        <v>243</v>
      </c>
      <c r="B721" s="51">
        <v>29</v>
      </c>
    </row>
    <row r="722" spans="1:2" ht="12.75">
      <c r="A722" s="56" t="s">
        <v>261</v>
      </c>
      <c r="B722" s="58"/>
    </row>
    <row r="723" spans="1:2" ht="12.75">
      <c r="A723" s="20" t="s">
        <v>709</v>
      </c>
      <c r="B723" s="32">
        <f>SUM(B724:B725)</f>
        <v>141</v>
      </c>
    </row>
    <row r="724" spans="1:2" ht="12.75">
      <c r="A724" s="59" t="s">
        <v>242</v>
      </c>
      <c r="B724" s="15">
        <v>112</v>
      </c>
    </row>
    <row r="725" spans="1:2" ht="12.75">
      <c r="A725" s="59" t="s">
        <v>243</v>
      </c>
      <c r="B725" s="51">
        <v>29</v>
      </c>
    </row>
    <row r="726" spans="1:2" ht="12.75">
      <c r="A726" s="57" t="s">
        <v>710</v>
      </c>
      <c r="B726" s="60">
        <v>100</v>
      </c>
    </row>
    <row r="727" spans="1:2" ht="12.75">
      <c r="A727" s="59" t="s">
        <v>242</v>
      </c>
      <c r="B727" s="60">
        <v>100</v>
      </c>
    </row>
    <row r="728" spans="1:2" ht="12.75">
      <c r="A728" s="59" t="s">
        <v>243</v>
      </c>
      <c r="B728" s="84">
        <v>100</v>
      </c>
    </row>
    <row r="729" spans="1:2" ht="12.75">
      <c r="A729" s="21" t="s">
        <v>24</v>
      </c>
      <c r="B729" s="32">
        <f>SUM(B730:B731)</f>
        <v>7</v>
      </c>
    </row>
    <row r="730" spans="1:2" ht="12.75">
      <c r="A730" s="29" t="s">
        <v>242</v>
      </c>
      <c r="B730" s="51">
        <v>5</v>
      </c>
    </row>
    <row r="731" spans="1:2" ht="12.75">
      <c r="A731" s="27" t="s">
        <v>243</v>
      </c>
      <c r="B731" s="35">
        <v>2</v>
      </c>
    </row>
    <row r="732" ht="12.75">
      <c r="B732" s="10"/>
    </row>
    <row r="733" ht="12.75">
      <c r="A733" s="12" t="s">
        <v>703</v>
      </c>
    </row>
    <row r="735" spans="1:2" ht="12.75">
      <c r="A735" s="8" t="s">
        <v>711</v>
      </c>
      <c r="B735" s="10"/>
    </row>
    <row r="739" ht="15.75">
      <c r="A739" s="22" t="s">
        <v>800</v>
      </c>
    </row>
    <row r="740" spans="1:2" ht="18">
      <c r="A740" s="23"/>
      <c r="B740" s="24">
        <v>1930</v>
      </c>
    </row>
    <row r="741" spans="1:2" ht="18">
      <c r="A741" s="52"/>
      <c r="B741" s="53"/>
    </row>
    <row r="742" spans="1:2" ht="12.75">
      <c r="A742" s="54" t="s">
        <v>11</v>
      </c>
      <c r="B742" s="32"/>
    </row>
    <row r="743" spans="1:2" ht="12.75">
      <c r="A743" s="56" t="s">
        <v>319</v>
      </c>
      <c r="B743" s="32">
        <v>91</v>
      </c>
    </row>
    <row r="744" spans="1:2" ht="12.75">
      <c r="A744" s="56" t="s">
        <v>799</v>
      </c>
      <c r="B744" s="10">
        <v>76</v>
      </c>
    </row>
    <row r="745" spans="1:2" ht="12.75">
      <c r="A745" s="64" t="s">
        <v>24</v>
      </c>
      <c r="B745" s="11">
        <v>40</v>
      </c>
    </row>
    <row r="746" ht="12.75">
      <c r="B746" s="10"/>
    </row>
    <row r="747" spans="1:2" ht="12.75">
      <c r="A747" s="8" t="s">
        <v>801</v>
      </c>
      <c r="B747" s="10"/>
    </row>
    <row r="751" ht="15.75">
      <c r="A751" s="22" t="s">
        <v>777</v>
      </c>
    </row>
    <row r="752" spans="1:2" ht="18">
      <c r="A752" s="23"/>
      <c r="B752" s="24" t="s">
        <v>732</v>
      </c>
    </row>
    <row r="753" spans="1:2" ht="18">
      <c r="A753" s="52"/>
      <c r="B753" s="53"/>
    </row>
    <row r="754" spans="1:2" ht="12.75">
      <c r="A754" s="54" t="s">
        <v>706</v>
      </c>
      <c r="B754" s="55">
        <v>11</v>
      </c>
    </row>
    <row r="755" spans="1:2" ht="12.75">
      <c r="A755" s="54" t="s">
        <v>11</v>
      </c>
      <c r="B755" s="55"/>
    </row>
    <row r="756" spans="1:2" ht="12.75">
      <c r="A756" s="56" t="s">
        <v>707</v>
      </c>
      <c r="B756" s="55">
        <f>SUM(B757:B758)</f>
        <v>384</v>
      </c>
    </row>
    <row r="757" spans="1:3" ht="12.75">
      <c r="A757" s="20" t="s">
        <v>242</v>
      </c>
      <c r="B757" s="62">
        <v>375</v>
      </c>
      <c r="C757" s="13"/>
    </row>
    <row r="758" spans="1:3" ht="12.75">
      <c r="A758" s="57" t="s">
        <v>243</v>
      </c>
      <c r="B758" s="68">
        <v>9</v>
      </c>
      <c r="C758" s="13"/>
    </row>
    <row r="759" spans="1:2" ht="14.25">
      <c r="A759" s="56" t="s">
        <v>715</v>
      </c>
      <c r="B759" s="55">
        <v>1116</v>
      </c>
    </row>
    <row r="760" spans="1:2" ht="12.75">
      <c r="A760" s="56" t="s">
        <v>261</v>
      </c>
      <c r="B760" s="55"/>
    </row>
    <row r="761" spans="1:3" ht="14.25">
      <c r="A761" s="20" t="s">
        <v>739</v>
      </c>
      <c r="B761" s="55">
        <v>889</v>
      </c>
      <c r="C761" s="13"/>
    </row>
    <row r="762" spans="1:3" ht="12.75">
      <c r="A762" s="57" t="s">
        <v>710</v>
      </c>
      <c r="B762" s="63">
        <v>79.66</v>
      </c>
      <c r="C762" s="13"/>
    </row>
    <row r="763" spans="1:2" ht="12.75">
      <c r="A763" s="21" t="s">
        <v>24</v>
      </c>
      <c r="B763" s="71">
        <f>SUM(B764:B765)</f>
        <v>140</v>
      </c>
    </row>
    <row r="764" spans="1:2" ht="12.75">
      <c r="A764" s="29" t="s">
        <v>242</v>
      </c>
      <c r="B764" s="30">
        <v>127</v>
      </c>
    </row>
    <row r="765" spans="1:2" ht="12.75">
      <c r="A765" s="27" t="s">
        <v>243</v>
      </c>
      <c r="B765" s="36">
        <v>13</v>
      </c>
    </row>
    <row r="767" spans="1:2" ht="12.75">
      <c r="A767" s="12" t="s">
        <v>720</v>
      </c>
      <c r="B767" s="10"/>
    </row>
    <row r="768" ht="12.75">
      <c r="A768" s="12" t="s">
        <v>735</v>
      </c>
    </row>
    <row r="770" ht="12.75">
      <c r="A770" s="8" t="s">
        <v>711</v>
      </c>
    </row>
    <row r="774" ht="15.75">
      <c r="A774" s="22" t="s">
        <v>565</v>
      </c>
    </row>
    <row r="775" spans="1:2" ht="18">
      <c r="A775" s="23"/>
      <c r="B775" s="24" t="s">
        <v>702</v>
      </c>
    </row>
    <row r="776" spans="1:2" ht="18">
      <c r="A776" s="52"/>
      <c r="B776" s="53"/>
    </row>
    <row r="777" spans="1:2" ht="12.75">
      <c r="A777" s="54" t="s">
        <v>706</v>
      </c>
      <c r="B777" s="55">
        <v>1</v>
      </c>
    </row>
    <row r="778" spans="1:2" ht="12.75">
      <c r="A778" s="54" t="s">
        <v>762</v>
      </c>
      <c r="B778" s="55"/>
    </row>
    <row r="779" spans="1:2" ht="12.75">
      <c r="A779" s="56" t="s">
        <v>778</v>
      </c>
      <c r="B779" s="55">
        <v>9</v>
      </c>
    </row>
    <row r="780" spans="1:2" ht="12.75">
      <c r="A780" s="56" t="s">
        <v>779</v>
      </c>
      <c r="B780" s="55">
        <v>9</v>
      </c>
    </row>
    <row r="781" spans="1:2" ht="12.75">
      <c r="A781" s="56" t="s">
        <v>346</v>
      </c>
      <c r="B781" s="55"/>
    </row>
    <row r="782" spans="1:4" s="13" customFormat="1" ht="12.75">
      <c r="A782" s="20" t="s">
        <v>709</v>
      </c>
      <c r="B782" s="55">
        <v>9</v>
      </c>
      <c r="D782" s="2"/>
    </row>
    <row r="783" spans="1:4" s="13" customFormat="1" ht="12.75">
      <c r="A783" s="57" t="s">
        <v>780</v>
      </c>
      <c r="B783" s="63">
        <v>100</v>
      </c>
      <c r="D783" s="2"/>
    </row>
    <row r="784" spans="1:2" ht="12.75">
      <c r="A784" s="64" t="s">
        <v>24</v>
      </c>
      <c r="B784" s="67">
        <v>24</v>
      </c>
    </row>
    <row r="786" spans="1:2" ht="12.75">
      <c r="A786" s="12" t="s">
        <v>703</v>
      </c>
      <c r="B786" s="10"/>
    </row>
    <row r="788" ht="12.75">
      <c r="A788" s="8" t="s">
        <v>711</v>
      </c>
    </row>
    <row r="792" ht="15.75">
      <c r="A792" s="22" t="s">
        <v>781</v>
      </c>
    </row>
    <row r="793" spans="1:2" ht="18">
      <c r="A793" s="23"/>
      <c r="B793" s="24" t="s">
        <v>702</v>
      </c>
    </row>
    <row r="794" spans="1:2" ht="18">
      <c r="A794" s="52"/>
      <c r="B794" s="53"/>
    </row>
    <row r="795" spans="1:2" ht="12.75">
      <c r="A795" s="54" t="s">
        <v>706</v>
      </c>
      <c r="B795" s="32">
        <f>SUM(B796:B797)</f>
        <v>1</v>
      </c>
    </row>
    <row r="796" spans="1:2" ht="12.75">
      <c r="A796" s="14" t="s">
        <v>242</v>
      </c>
      <c r="B796" s="10">
        <v>1</v>
      </c>
    </row>
    <row r="797" spans="1:2" ht="12.75">
      <c r="A797" s="14" t="s">
        <v>243</v>
      </c>
      <c r="B797" s="60" t="s">
        <v>202</v>
      </c>
    </row>
    <row r="798" spans="1:2" ht="12.75">
      <c r="A798" s="54" t="s">
        <v>11</v>
      </c>
      <c r="B798" s="55"/>
    </row>
    <row r="799" spans="1:2" ht="12.75">
      <c r="A799" s="56" t="s">
        <v>707</v>
      </c>
      <c r="B799" s="32">
        <f>SUM(B800:B801)</f>
        <v>93</v>
      </c>
    </row>
    <row r="800" spans="1:2" ht="12.75">
      <c r="A800" s="20" t="s">
        <v>242</v>
      </c>
      <c r="B800" s="10">
        <v>85</v>
      </c>
    </row>
    <row r="801" spans="1:2" ht="12.75">
      <c r="A801" s="57" t="s">
        <v>243</v>
      </c>
      <c r="B801" s="10">
        <v>8</v>
      </c>
    </row>
    <row r="802" spans="1:2" ht="12.75">
      <c r="A802" s="56" t="s">
        <v>708</v>
      </c>
      <c r="B802" s="32">
        <v>106</v>
      </c>
    </row>
    <row r="803" spans="1:2" ht="12.75">
      <c r="A803" s="20" t="s">
        <v>242</v>
      </c>
      <c r="B803" s="60" t="s">
        <v>202</v>
      </c>
    </row>
    <row r="804" spans="1:2" ht="12.75">
      <c r="A804" s="57" t="s">
        <v>243</v>
      </c>
      <c r="B804" s="60" t="s">
        <v>202</v>
      </c>
    </row>
    <row r="805" spans="1:2" ht="12.75">
      <c r="A805" s="56" t="s">
        <v>261</v>
      </c>
      <c r="B805" s="58"/>
    </row>
    <row r="806" spans="1:2" ht="12.75">
      <c r="A806" s="20" t="s">
        <v>709</v>
      </c>
      <c r="B806" s="32">
        <v>83</v>
      </c>
    </row>
    <row r="807" spans="1:2" ht="12.75">
      <c r="A807" s="59" t="s">
        <v>242</v>
      </c>
      <c r="B807" s="60" t="s">
        <v>202</v>
      </c>
    </row>
    <row r="808" spans="1:2" ht="12.75">
      <c r="A808" s="59" t="s">
        <v>243</v>
      </c>
      <c r="B808" s="60" t="s">
        <v>202</v>
      </c>
    </row>
    <row r="809" spans="1:2" ht="12.75">
      <c r="A809" s="57" t="s">
        <v>710</v>
      </c>
      <c r="B809" s="60">
        <v>78.3</v>
      </c>
    </row>
    <row r="810" spans="1:2" ht="12.75">
      <c r="A810" s="59" t="s">
        <v>242</v>
      </c>
      <c r="B810" s="60" t="s">
        <v>202</v>
      </c>
    </row>
    <row r="811" spans="1:2" ht="12.75">
      <c r="A811" s="59" t="s">
        <v>243</v>
      </c>
      <c r="B811" s="60" t="s">
        <v>202</v>
      </c>
    </row>
    <row r="812" spans="1:2" ht="12.75">
      <c r="A812" s="21" t="s">
        <v>24</v>
      </c>
      <c r="B812" s="71">
        <f>SUM(B813:B814)</f>
        <v>112</v>
      </c>
    </row>
    <row r="813" spans="1:2" ht="12.75">
      <c r="A813" s="29" t="s">
        <v>242</v>
      </c>
      <c r="B813" s="30">
        <v>98</v>
      </c>
    </row>
    <row r="814" spans="1:2" ht="12.75">
      <c r="A814" s="27" t="s">
        <v>243</v>
      </c>
      <c r="B814" s="36">
        <v>14</v>
      </c>
    </row>
    <row r="815" ht="12.75">
      <c r="B815" s="10"/>
    </row>
    <row r="816" ht="12.75">
      <c r="A816" s="12" t="s">
        <v>703</v>
      </c>
    </row>
    <row r="818" spans="1:2" ht="12.75">
      <c r="A818" s="8" t="s">
        <v>711</v>
      </c>
      <c r="B818" s="10"/>
    </row>
    <row r="822" ht="15.75">
      <c r="A822" s="22" t="s">
        <v>783</v>
      </c>
    </row>
    <row r="823" spans="1:2" ht="18">
      <c r="A823" s="23"/>
      <c r="B823" s="24" t="s">
        <v>702</v>
      </c>
    </row>
    <row r="824" spans="1:2" ht="18">
      <c r="A824" s="52"/>
      <c r="B824" s="53"/>
    </row>
    <row r="825" spans="1:2" ht="12.75">
      <c r="A825" s="54" t="s">
        <v>11</v>
      </c>
      <c r="B825" s="55"/>
    </row>
    <row r="826" spans="1:2" ht="12.75">
      <c r="A826" s="56" t="s">
        <v>707</v>
      </c>
      <c r="B826" s="55">
        <v>12</v>
      </c>
    </row>
    <row r="827" spans="1:2" ht="12.75">
      <c r="A827" s="56" t="s">
        <v>708</v>
      </c>
      <c r="B827" s="55">
        <v>12</v>
      </c>
    </row>
    <row r="828" spans="1:2" ht="12.75">
      <c r="A828" s="56" t="s">
        <v>261</v>
      </c>
      <c r="B828" s="55"/>
    </row>
    <row r="829" spans="1:3" ht="12.75">
      <c r="A829" s="57" t="s">
        <v>709</v>
      </c>
      <c r="B829" s="85">
        <v>7</v>
      </c>
      <c r="C829" s="13"/>
    </row>
    <row r="830" spans="1:3" ht="12.75">
      <c r="A830" s="57" t="s">
        <v>780</v>
      </c>
      <c r="B830" s="63">
        <v>58.33</v>
      </c>
      <c r="C830" s="13"/>
    </row>
    <row r="831" spans="1:2" ht="12.75">
      <c r="A831" s="64" t="s">
        <v>24</v>
      </c>
      <c r="B831" s="67">
        <v>3</v>
      </c>
    </row>
    <row r="833" spans="1:2" ht="12.75">
      <c r="A833" s="12" t="s">
        <v>703</v>
      </c>
      <c r="B833" s="10"/>
    </row>
    <row r="835" ht="12.75">
      <c r="A835" s="8" t="s">
        <v>711</v>
      </c>
    </row>
    <row r="839" ht="15.75">
      <c r="A839" s="22" t="s">
        <v>784</v>
      </c>
    </row>
    <row r="840" spans="1:2" ht="18">
      <c r="A840" s="23"/>
      <c r="B840" s="24" t="s">
        <v>702</v>
      </c>
    </row>
    <row r="841" ht="18">
      <c r="A841" s="52"/>
    </row>
    <row r="842" spans="1:2" ht="12.75">
      <c r="A842" s="2" t="s">
        <v>706</v>
      </c>
      <c r="B842" s="10">
        <f>SUM(B843:B844)</f>
        <v>28</v>
      </c>
    </row>
    <row r="843" spans="1:2" ht="12.75">
      <c r="A843" s="54" t="s">
        <v>308</v>
      </c>
      <c r="B843" s="10">
        <v>2</v>
      </c>
    </row>
    <row r="844" spans="1:2" ht="12.75">
      <c r="A844" s="54" t="s">
        <v>309</v>
      </c>
      <c r="B844" s="10">
        <v>26</v>
      </c>
    </row>
    <row r="845" spans="1:2" ht="12.75">
      <c r="A845" s="54" t="s">
        <v>762</v>
      </c>
      <c r="B845" s="10"/>
    </row>
    <row r="846" spans="1:2" ht="12.75">
      <c r="A846" s="6" t="s">
        <v>785</v>
      </c>
      <c r="B846" s="51">
        <v>727</v>
      </c>
    </row>
    <row r="847" spans="1:2" ht="12.75">
      <c r="A847" s="21" t="s">
        <v>786</v>
      </c>
      <c r="B847" s="51">
        <v>319</v>
      </c>
    </row>
    <row r="848" spans="1:2" ht="12.75">
      <c r="A848" s="21" t="s">
        <v>787</v>
      </c>
      <c r="B848" s="30"/>
    </row>
    <row r="849" spans="1:2" ht="12.75">
      <c r="A849" s="21" t="s">
        <v>788</v>
      </c>
      <c r="B849" s="51">
        <v>319</v>
      </c>
    </row>
    <row r="850" spans="1:2" ht="12.75">
      <c r="A850" s="64" t="s">
        <v>789</v>
      </c>
      <c r="B850" s="11">
        <v>100</v>
      </c>
    </row>
    <row r="852" ht="12.75">
      <c r="A852" s="12" t="s">
        <v>703</v>
      </c>
    </row>
    <row r="854" ht="12.75">
      <c r="A854" s="8" t="s">
        <v>711</v>
      </c>
    </row>
    <row r="858" ht="15.75">
      <c r="A858" s="22" t="s">
        <v>790</v>
      </c>
    </row>
    <row r="859" spans="1:2" ht="18">
      <c r="A859" s="23"/>
      <c r="B859" s="24" t="s">
        <v>702</v>
      </c>
    </row>
    <row r="860" spans="1:2" ht="18">
      <c r="A860" s="52"/>
      <c r="B860" s="53"/>
    </row>
    <row r="861" spans="1:2" ht="12.75">
      <c r="A861" s="54" t="s">
        <v>706</v>
      </c>
      <c r="B861" s="55">
        <v>18</v>
      </c>
    </row>
    <row r="862" spans="1:2" ht="12.75">
      <c r="A862" s="54" t="s">
        <v>11</v>
      </c>
      <c r="B862" s="55"/>
    </row>
    <row r="863" spans="1:2" ht="12.75">
      <c r="A863" s="56" t="s">
        <v>707</v>
      </c>
      <c r="B863" s="55">
        <f>SUM(B864:B865)</f>
        <v>162</v>
      </c>
    </row>
    <row r="864" spans="1:3" ht="12.75">
      <c r="A864" s="20" t="s">
        <v>242</v>
      </c>
      <c r="B864" s="62">
        <v>129</v>
      </c>
      <c r="C864" s="13"/>
    </row>
    <row r="865" spans="1:3" ht="12.75">
      <c r="A865" s="57" t="s">
        <v>243</v>
      </c>
      <c r="B865" s="62">
        <v>33</v>
      </c>
      <c r="C865" s="13"/>
    </row>
    <row r="866" spans="1:2" ht="12.75">
      <c r="A866" s="56" t="s">
        <v>708</v>
      </c>
      <c r="B866" s="55">
        <f>SUM(B867:B868)</f>
        <v>157</v>
      </c>
    </row>
    <row r="867" spans="1:3" ht="12.75">
      <c r="A867" s="20" t="s">
        <v>242</v>
      </c>
      <c r="B867" s="62">
        <v>129</v>
      </c>
      <c r="C867" s="13"/>
    </row>
    <row r="868" spans="1:3" ht="12.75">
      <c r="A868" s="57" t="s">
        <v>243</v>
      </c>
      <c r="B868" s="62">
        <v>28</v>
      </c>
      <c r="C868" s="13"/>
    </row>
    <row r="869" spans="1:2" ht="12.75">
      <c r="A869" s="56" t="s">
        <v>261</v>
      </c>
      <c r="B869" s="55"/>
    </row>
    <row r="870" spans="1:3" ht="12.75">
      <c r="A870" s="20" t="s">
        <v>709</v>
      </c>
      <c r="B870" s="55">
        <f>SUM(B871:B872)</f>
        <v>134</v>
      </c>
      <c r="C870" s="13"/>
    </row>
    <row r="871" spans="1:3" ht="12.75">
      <c r="A871" s="66" t="s">
        <v>242</v>
      </c>
      <c r="B871" s="62">
        <v>118</v>
      </c>
      <c r="C871" s="17"/>
    </row>
    <row r="872" spans="1:3" ht="12.75">
      <c r="A872" s="59" t="s">
        <v>243</v>
      </c>
      <c r="B872" s="62">
        <v>16</v>
      </c>
      <c r="C872" s="17"/>
    </row>
    <row r="873" spans="1:3" ht="12.75">
      <c r="A873" s="57" t="s">
        <v>710</v>
      </c>
      <c r="B873" s="63">
        <v>85.35</v>
      </c>
      <c r="C873" s="13"/>
    </row>
    <row r="874" spans="1:3" ht="12.75">
      <c r="A874" s="59" t="s">
        <v>242</v>
      </c>
      <c r="B874" s="63">
        <v>91.47</v>
      </c>
      <c r="C874" s="16"/>
    </row>
    <row r="875" spans="1:3" ht="12.75">
      <c r="A875" s="80" t="s">
        <v>243</v>
      </c>
      <c r="B875" s="86">
        <v>57.14</v>
      </c>
      <c r="C875" s="16"/>
    </row>
    <row r="876" ht="12.75">
      <c r="B876" s="10"/>
    </row>
    <row r="877" ht="12.75">
      <c r="A877" s="12" t="s">
        <v>703</v>
      </c>
    </row>
    <row r="879" spans="1:2" ht="12.75">
      <c r="A879" s="8" t="s">
        <v>711</v>
      </c>
      <c r="B879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7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5" width="11.421875" style="2" customWidth="1"/>
    <col min="6" max="7" width="12.7109375" style="2" customWidth="1"/>
    <col min="8" max="16384" width="11.421875" style="2" customWidth="1"/>
  </cols>
  <sheetData>
    <row r="1" ht="12.75" customHeight="1">
      <c r="A1" s="1"/>
    </row>
    <row r="2" ht="12.75" customHeight="1">
      <c r="A2" s="1"/>
    </row>
    <row r="3" ht="12.75" customHeight="1">
      <c r="A3" s="1"/>
    </row>
    <row r="4" ht="12.75" customHeight="1">
      <c r="A4" s="1"/>
    </row>
    <row r="5" ht="12.75" customHeight="1"/>
    <row r="6" spans="1:4" ht="18" customHeight="1">
      <c r="A6" s="3" t="s">
        <v>67</v>
      </c>
      <c r="B6" s="4"/>
      <c r="C6" s="5"/>
      <c r="D6" s="6"/>
    </row>
    <row r="7" spans="1:2" ht="18" customHeight="1">
      <c r="A7" s="3" t="s">
        <v>68</v>
      </c>
      <c r="B7" s="4"/>
    </row>
    <row r="8" spans="1:2" ht="12.75" customHeight="1">
      <c r="A8" s="4"/>
      <c r="B8" s="4"/>
    </row>
    <row r="9" spans="1:2" ht="18" customHeight="1" thickBot="1">
      <c r="A9" s="7" t="s">
        <v>0</v>
      </c>
      <c r="B9" s="7"/>
    </row>
    <row r="10" ht="12.75" customHeight="1">
      <c r="A10" s="4"/>
    </row>
    <row r="11" spans="1:6" ht="12.75" customHeight="1">
      <c r="A11" s="4"/>
      <c r="B11" s="6"/>
      <c r="C11" s="6"/>
      <c r="D11" s="6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ht="33.75" customHeight="1">
      <c r="A13" s="98" t="s">
        <v>221</v>
      </c>
    </row>
    <row r="14" spans="1:2" ht="18">
      <c r="A14" s="23"/>
      <c r="B14" s="24" t="s">
        <v>210</v>
      </c>
    </row>
    <row r="16" spans="1:2" ht="12.75">
      <c r="A16" s="2" t="s">
        <v>212</v>
      </c>
      <c r="B16" s="2">
        <f>+B17+B18</f>
        <v>3</v>
      </c>
    </row>
    <row r="17" spans="1:2" ht="12.75">
      <c r="A17" s="2" t="s">
        <v>69</v>
      </c>
      <c r="B17" s="2">
        <v>2</v>
      </c>
    </row>
    <row r="18" spans="1:2" ht="12.75">
      <c r="A18" s="2" t="s">
        <v>70</v>
      </c>
      <c r="B18" s="2">
        <v>1</v>
      </c>
    </row>
    <row r="19" spans="1:2" ht="12.75">
      <c r="A19" s="2" t="s">
        <v>71</v>
      </c>
      <c r="B19" s="10">
        <f>SUM(B20:B21)</f>
        <v>6500</v>
      </c>
    </row>
    <row r="20" spans="1:2" ht="12.75">
      <c r="A20" s="2" t="s">
        <v>72</v>
      </c>
      <c r="B20" s="10">
        <v>6000</v>
      </c>
    </row>
    <row r="21" spans="1:2" ht="12.75">
      <c r="A21" s="6" t="s">
        <v>73</v>
      </c>
      <c r="B21" s="30">
        <v>500</v>
      </c>
    </row>
    <row r="22" spans="1:2" ht="12.75">
      <c r="A22" s="36" t="s">
        <v>2</v>
      </c>
      <c r="B22" s="35" t="s">
        <v>202</v>
      </c>
    </row>
    <row r="24" ht="12.75">
      <c r="A24" s="12" t="s">
        <v>211</v>
      </c>
    </row>
    <row r="25" ht="12.75">
      <c r="A25" s="12"/>
    </row>
    <row r="26" ht="12.75">
      <c r="A26" s="8" t="s">
        <v>207</v>
      </c>
    </row>
    <row r="30" ht="18" customHeight="1">
      <c r="A30" s="22" t="s">
        <v>213</v>
      </c>
    </row>
    <row r="31" spans="1:2" ht="18">
      <c r="A31" s="23"/>
      <c r="B31" s="24" t="s">
        <v>210</v>
      </c>
    </row>
    <row r="33" spans="1:2" ht="12.75">
      <c r="A33" s="2" t="s">
        <v>74</v>
      </c>
      <c r="B33" s="2">
        <v>17</v>
      </c>
    </row>
    <row r="34" spans="1:2" ht="12.75">
      <c r="A34" s="36" t="s">
        <v>75</v>
      </c>
      <c r="B34" s="36">
        <v>23</v>
      </c>
    </row>
    <row r="36" ht="12.75">
      <c r="A36" s="12" t="s">
        <v>211</v>
      </c>
    </row>
    <row r="37" ht="12.75">
      <c r="A37" s="12"/>
    </row>
    <row r="38" ht="12.75">
      <c r="A38" s="8" t="s">
        <v>207</v>
      </c>
    </row>
    <row r="42" ht="18" customHeight="1">
      <c r="A42" s="22" t="s">
        <v>215</v>
      </c>
    </row>
    <row r="43" spans="1:2" ht="18">
      <c r="A43" s="23"/>
      <c r="B43" s="24" t="s">
        <v>210</v>
      </c>
    </row>
    <row r="45" spans="1:2" ht="12.75">
      <c r="A45" s="2" t="s">
        <v>76</v>
      </c>
      <c r="B45" s="2">
        <f>+B46+B47</f>
        <v>774</v>
      </c>
    </row>
    <row r="46" spans="1:2" ht="12.75">
      <c r="A46" s="2" t="s">
        <v>69</v>
      </c>
      <c r="B46" s="2">
        <v>356</v>
      </c>
    </row>
    <row r="47" spans="1:2" ht="12.75">
      <c r="A47" s="2" t="s">
        <v>70</v>
      </c>
      <c r="B47" s="2">
        <v>418</v>
      </c>
    </row>
    <row r="48" spans="1:2" ht="12.75">
      <c r="A48" s="2" t="s">
        <v>25</v>
      </c>
      <c r="B48" s="10">
        <v>1048908</v>
      </c>
    </row>
    <row r="49" spans="1:2" ht="12.75">
      <c r="A49" s="36" t="s">
        <v>77</v>
      </c>
      <c r="B49" s="36">
        <v>7.37</v>
      </c>
    </row>
    <row r="51" ht="12.75">
      <c r="A51" s="12" t="s">
        <v>211</v>
      </c>
    </row>
    <row r="52" ht="12.75">
      <c r="A52" s="12"/>
    </row>
    <row r="53" ht="12.75">
      <c r="A53" s="8" t="s">
        <v>207</v>
      </c>
    </row>
    <row r="57" ht="18" customHeight="1">
      <c r="A57" s="22" t="s">
        <v>214</v>
      </c>
    </row>
    <row r="58" spans="1:2" ht="18">
      <c r="A58" s="23"/>
      <c r="B58" s="24" t="s">
        <v>210</v>
      </c>
    </row>
    <row r="60" spans="1:2" ht="12.75">
      <c r="A60" s="2" t="s">
        <v>78</v>
      </c>
      <c r="B60" s="2">
        <f>+B61+B62</f>
        <v>180</v>
      </c>
    </row>
    <row r="61" spans="1:2" ht="12.75">
      <c r="A61" s="2" t="s">
        <v>69</v>
      </c>
      <c r="B61" s="2">
        <v>107</v>
      </c>
    </row>
    <row r="62" spans="1:2" ht="12.75">
      <c r="A62" s="2" t="s">
        <v>70</v>
      </c>
      <c r="B62" s="2">
        <v>73</v>
      </c>
    </row>
    <row r="63" spans="1:2" ht="12.75">
      <c r="A63" s="2" t="s">
        <v>79</v>
      </c>
      <c r="B63" s="2">
        <v>774</v>
      </c>
    </row>
    <row r="64" spans="1:2" ht="12.75">
      <c r="A64" s="36" t="s">
        <v>216</v>
      </c>
      <c r="B64" s="36">
        <v>23.25</v>
      </c>
    </row>
    <row r="66" ht="12.75">
      <c r="A66" s="12" t="s">
        <v>211</v>
      </c>
    </row>
    <row r="67" ht="12.75">
      <c r="A67" s="12"/>
    </row>
    <row r="68" ht="12.75">
      <c r="A68" s="8" t="s">
        <v>207</v>
      </c>
    </row>
    <row r="72" ht="18" customHeight="1">
      <c r="A72" s="22" t="s">
        <v>219</v>
      </c>
    </row>
    <row r="73" spans="1:2" ht="18">
      <c r="A73" s="23"/>
      <c r="B73" s="24" t="s">
        <v>210</v>
      </c>
    </row>
    <row r="75" spans="1:2" ht="12.75">
      <c r="A75" s="2" t="s">
        <v>80</v>
      </c>
      <c r="B75" s="2">
        <f>+B76+B77</f>
        <v>430</v>
      </c>
    </row>
    <row r="76" spans="1:2" ht="12.75">
      <c r="A76" s="2" t="s">
        <v>69</v>
      </c>
      <c r="B76" s="2">
        <v>202</v>
      </c>
    </row>
    <row r="77" spans="1:2" ht="12.75">
      <c r="A77" s="2" t="s">
        <v>70</v>
      </c>
      <c r="B77" s="2">
        <v>228</v>
      </c>
    </row>
    <row r="78" spans="1:2" ht="12.75">
      <c r="A78" s="2" t="s">
        <v>81</v>
      </c>
      <c r="B78" s="2">
        <v>774</v>
      </c>
    </row>
    <row r="79" spans="1:2" ht="12.75">
      <c r="A79" s="36" t="s">
        <v>217</v>
      </c>
      <c r="B79" s="36">
        <v>55.55</v>
      </c>
    </row>
    <row r="81" ht="12.75">
      <c r="A81" s="12" t="s">
        <v>211</v>
      </c>
    </row>
    <row r="82" ht="12.75">
      <c r="A82" s="12"/>
    </row>
    <row r="83" ht="12.75">
      <c r="A83" s="8" t="s">
        <v>207</v>
      </c>
    </row>
    <row r="87" ht="18" customHeight="1">
      <c r="A87" s="22" t="s">
        <v>220</v>
      </c>
    </row>
    <row r="88" spans="1:2" ht="18">
      <c r="A88" s="23"/>
      <c r="B88" s="24" t="s">
        <v>210</v>
      </c>
    </row>
    <row r="90" spans="1:2" ht="12.75">
      <c r="A90" s="2" t="s">
        <v>82</v>
      </c>
      <c r="B90" s="2">
        <f>+B91+B92</f>
        <v>89</v>
      </c>
    </row>
    <row r="91" spans="1:2" ht="12.75">
      <c r="A91" s="2" t="s">
        <v>69</v>
      </c>
      <c r="B91" s="2">
        <v>31</v>
      </c>
    </row>
    <row r="92" spans="1:2" ht="12.75">
      <c r="A92" s="2" t="s">
        <v>70</v>
      </c>
      <c r="B92" s="2">
        <v>58</v>
      </c>
    </row>
    <row r="93" spans="1:2" ht="12.75">
      <c r="A93" s="2" t="s">
        <v>81</v>
      </c>
      <c r="B93" s="2">
        <v>774</v>
      </c>
    </row>
    <row r="94" spans="1:2" ht="12.75">
      <c r="A94" s="36" t="s">
        <v>218</v>
      </c>
      <c r="B94" s="36">
        <v>11.49</v>
      </c>
    </row>
    <row r="96" ht="12.75">
      <c r="A96" s="12" t="s">
        <v>211</v>
      </c>
    </row>
    <row r="97" ht="12.75">
      <c r="A97" s="12"/>
    </row>
    <row r="98" ht="12.75">
      <c r="A98" s="8" t="s">
        <v>207</v>
      </c>
    </row>
    <row r="102" ht="18" customHeight="1">
      <c r="A102" s="22" t="s">
        <v>83</v>
      </c>
    </row>
    <row r="103" spans="1:2" ht="18">
      <c r="A103" s="23"/>
      <c r="B103" s="24" t="s">
        <v>224</v>
      </c>
    </row>
    <row r="105" spans="1:2" ht="14.25">
      <c r="A105" s="130" t="s">
        <v>225</v>
      </c>
      <c r="B105" s="18">
        <v>3685345.62</v>
      </c>
    </row>
    <row r="106" spans="1:2" ht="12.75">
      <c r="A106" s="2" t="s">
        <v>84</v>
      </c>
      <c r="B106" s="18">
        <v>1193685.75</v>
      </c>
    </row>
    <row r="107" spans="1:2" ht="12.75">
      <c r="A107" s="2" t="s">
        <v>85</v>
      </c>
      <c r="B107" s="18">
        <v>2491659.87</v>
      </c>
    </row>
    <row r="108" spans="1:2" ht="12.75">
      <c r="A108" s="2" t="s">
        <v>86</v>
      </c>
      <c r="B108" s="18">
        <v>32.39</v>
      </c>
    </row>
    <row r="109" spans="1:2" ht="12.75">
      <c r="A109" s="2" t="s">
        <v>87</v>
      </c>
      <c r="B109" s="18">
        <v>67.61</v>
      </c>
    </row>
    <row r="110" spans="1:2" ht="12.75">
      <c r="A110" s="2" t="s">
        <v>226</v>
      </c>
      <c r="B110" s="18"/>
    </row>
    <row r="111" spans="1:2" ht="12.75">
      <c r="A111" s="2" t="s">
        <v>88</v>
      </c>
      <c r="B111" s="18">
        <v>1.13</v>
      </c>
    </row>
    <row r="112" spans="1:2" ht="12.75">
      <c r="A112" s="2" t="s">
        <v>89</v>
      </c>
      <c r="B112" s="18">
        <v>2.37</v>
      </c>
    </row>
    <row r="113" spans="1:2" ht="12.75">
      <c r="A113" s="36" t="s">
        <v>90</v>
      </c>
      <c r="B113" s="82">
        <v>4761.42</v>
      </c>
    </row>
    <row r="115" ht="12.75">
      <c r="A115" s="12" t="s">
        <v>222</v>
      </c>
    </row>
    <row r="116" ht="18.75">
      <c r="A116" s="131" t="s">
        <v>223</v>
      </c>
    </row>
    <row r="118" ht="12.75">
      <c r="A118" s="8" t="s">
        <v>207</v>
      </c>
    </row>
    <row r="122" ht="18" customHeight="1">
      <c r="A122" s="22" t="s">
        <v>227</v>
      </c>
    </row>
    <row r="123" spans="1:4" ht="18">
      <c r="A123" s="23"/>
      <c r="B123" s="24" t="s">
        <v>1</v>
      </c>
      <c r="C123" s="31" t="s">
        <v>97</v>
      </c>
      <c r="D123" s="31" t="s">
        <v>98</v>
      </c>
    </row>
    <row r="125" spans="1:4" ht="12.75">
      <c r="A125" s="6" t="s">
        <v>1</v>
      </c>
      <c r="B125" s="2">
        <f>+C125+D125</f>
        <v>714</v>
      </c>
      <c r="C125" s="2">
        <v>321</v>
      </c>
      <c r="D125" s="2">
        <v>393</v>
      </c>
    </row>
    <row r="126" spans="1:4" ht="12.75">
      <c r="A126" s="2" t="s">
        <v>91</v>
      </c>
      <c r="B126" s="2">
        <f>+C126+D126</f>
        <v>699</v>
      </c>
      <c r="C126" s="2">
        <v>316</v>
      </c>
      <c r="D126" s="2">
        <v>383</v>
      </c>
    </row>
    <row r="127" spans="1:4" ht="12.75">
      <c r="A127" s="2" t="s">
        <v>92</v>
      </c>
      <c r="B127" s="2">
        <f>+C127+D127</f>
        <v>24</v>
      </c>
      <c r="C127" s="2">
        <v>17</v>
      </c>
      <c r="D127" s="2">
        <v>7</v>
      </c>
    </row>
    <row r="128" spans="1:4" ht="12.75">
      <c r="A128" s="36" t="s">
        <v>93</v>
      </c>
      <c r="B128" s="36">
        <f>+C128+D128</f>
        <v>11</v>
      </c>
      <c r="C128" s="36">
        <v>3</v>
      </c>
      <c r="D128" s="36">
        <v>8</v>
      </c>
    </row>
    <row r="130" ht="12.75">
      <c r="A130" s="8" t="s">
        <v>207</v>
      </c>
    </row>
    <row r="134" ht="15.75">
      <c r="A134" s="22" t="s">
        <v>37</v>
      </c>
    </row>
    <row r="135" spans="1:2" ht="18">
      <c r="A135" s="23"/>
      <c r="B135" s="24" t="s">
        <v>210</v>
      </c>
    </row>
    <row r="137" spans="1:2" ht="12.75">
      <c r="A137" s="2" t="s">
        <v>38</v>
      </c>
      <c r="B137" s="10">
        <v>1332</v>
      </c>
    </row>
    <row r="138" spans="1:2" ht="12.75">
      <c r="A138" s="2" t="s">
        <v>11</v>
      </c>
      <c r="B138" s="10">
        <f>+B139+B140</f>
        <v>176</v>
      </c>
    </row>
    <row r="139" spans="1:2" ht="12.75">
      <c r="A139" s="2" t="s">
        <v>12</v>
      </c>
      <c r="B139" s="10">
        <v>67</v>
      </c>
    </row>
    <row r="140" spans="1:2" ht="12.75">
      <c r="A140" s="2" t="s">
        <v>39</v>
      </c>
      <c r="B140" s="10">
        <v>109</v>
      </c>
    </row>
    <row r="141" spans="1:2" ht="12.75">
      <c r="A141" s="2" t="s">
        <v>18</v>
      </c>
      <c r="B141" s="10">
        <f>SUM(B142+B143+B144+B145)</f>
        <v>937</v>
      </c>
    </row>
    <row r="142" spans="1:2" ht="12.75">
      <c r="A142" s="2" t="s">
        <v>19</v>
      </c>
      <c r="B142" s="10">
        <v>129</v>
      </c>
    </row>
    <row r="143" spans="1:2" ht="12.75">
      <c r="A143" s="2" t="s">
        <v>20</v>
      </c>
      <c r="B143" s="10">
        <v>131</v>
      </c>
    </row>
    <row r="144" spans="1:2" ht="12.75">
      <c r="A144" s="2" t="s">
        <v>21</v>
      </c>
      <c r="B144" s="10">
        <v>455</v>
      </c>
    </row>
    <row r="145" spans="1:2" ht="12.75">
      <c r="A145" s="2" t="s">
        <v>22</v>
      </c>
      <c r="B145" s="10">
        <v>222</v>
      </c>
    </row>
    <row r="146" spans="1:2" ht="12.75">
      <c r="A146" s="2" t="s">
        <v>23</v>
      </c>
      <c r="B146" s="10">
        <v>601</v>
      </c>
    </row>
    <row r="147" spans="1:2" ht="12.75">
      <c r="A147" s="2" t="s">
        <v>96</v>
      </c>
      <c r="B147" s="10">
        <v>23</v>
      </c>
    </row>
    <row r="148" spans="1:2" ht="12.75">
      <c r="A148" s="36" t="s">
        <v>24</v>
      </c>
      <c r="B148" s="11">
        <v>24</v>
      </c>
    </row>
    <row r="150" ht="12.75">
      <c r="A150" s="12" t="s">
        <v>211</v>
      </c>
    </row>
    <row r="151" ht="12.75">
      <c r="A151" s="12"/>
    </row>
    <row r="152" ht="12.75">
      <c r="A152" s="8" t="s">
        <v>486</v>
      </c>
    </row>
    <row r="156" ht="15.75">
      <c r="A156" s="22" t="s">
        <v>40</v>
      </c>
    </row>
    <row r="157" spans="1:2" ht="18">
      <c r="A157" s="23"/>
      <c r="B157" s="24" t="s">
        <v>210</v>
      </c>
    </row>
    <row r="159" spans="1:2" ht="12.75">
      <c r="A159" s="2" t="s">
        <v>38</v>
      </c>
      <c r="B159" s="10">
        <v>2052</v>
      </c>
    </row>
    <row r="160" spans="1:2" ht="12.75">
      <c r="A160" s="2" t="s">
        <v>762</v>
      </c>
      <c r="B160" s="10">
        <f>+B161+B162</f>
        <v>428</v>
      </c>
    </row>
    <row r="161" spans="1:2" ht="12.75">
      <c r="A161" s="2" t="s">
        <v>12</v>
      </c>
      <c r="B161" s="10">
        <v>334</v>
      </c>
    </row>
    <row r="162" spans="1:2" ht="12.75">
      <c r="A162" s="2" t="s">
        <v>39</v>
      </c>
      <c r="B162" s="10">
        <v>94</v>
      </c>
    </row>
    <row r="163" spans="1:2" ht="12.75">
      <c r="A163" s="2" t="s">
        <v>18</v>
      </c>
      <c r="B163" s="10">
        <f>SUM(B164+B165+B166+B167)</f>
        <v>2331</v>
      </c>
    </row>
    <row r="164" spans="1:2" ht="12.75">
      <c r="A164" s="2" t="s">
        <v>19</v>
      </c>
      <c r="B164" s="10">
        <v>297</v>
      </c>
    </row>
    <row r="165" spans="1:2" ht="12.75">
      <c r="A165" s="2" t="s">
        <v>20</v>
      </c>
      <c r="B165" s="10">
        <v>365</v>
      </c>
    </row>
    <row r="166" spans="1:2" ht="12.75">
      <c r="A166" s="2" t="s">
        <v>21</v>
      </c>
      <c r="B166" s="10">
        <v>1122</v>
      </c>
    </row>
    <row r="167" spans="1:2" ht="12.75">
      <c r="A167" s="2" t="s">
        <v>22</v>
      </c>
      <c r="B167" s="10">
        <v>547</v>
      </c>
    </row>
    <row r="168" spans="1:2" ht="12.75">
      <c r="A168" s="2" t="s">
        <v>23</v>
      </c>
      <c r="B168" s="10">
        <v>95</v>
      </c>
    </row>
    <row r="169" spans="1:2" ht="12.75">
      <c r="A169" s="2" t="s">
        <v>96</v>
      </c>
      <c r="B169" s="10">
        <v>38</v>
      </c>
    </row>
    <row r="170" spans="1:2" ht="12.75">
      <c r="A170" s="36" t="s">
        <v>24</v>
      </c>
      <c r="B170" s="11">
        <v>63</v>
      </c>
    </row>
    <row r="172" ht="12.75">
      <c r="A172" s="12" t="s">
        <v>211</v>
      </c>
    </row>
    <row r="173" ht="12.75">
      <c r="A173" s="12"/>
    </row>
    <row r="174" ht="12.75">
      <c r="A174" s="8" t="s">
        <v>486</v>
      </c>
    </row>
    <row r="178" ht="19.5" customHeight="1">
      <c r="A178" s="98" t="s">
        <v>644</v>
      </c>
    </row>
    <row r="179" spans="1:2" ht="18">
      <c r="A179" s="23"/>
      <c r="B179" s="24" t="s">
        <v>210</v>
      </c>
    </row>
    <row r="181" spans="1:5" ht="12.75">
      <c r="A181" s="2" t="s">
        <v>645</v>
      </c>
      <c r="B181" s="32">
        <v>91</v>
      </c>
      <c r="C181" s="10"/>
      <c r="D181" s="10"/>
      <c r="E181" s="10"/>
    </row>
    <row r="182" spans="1:2" ht="12.75">
      <c r="A182" s="2" t="s">
        <v>652</v>
      </c>
      <c r="B182" s="10"/>
    </row>
    <row r="183" spans="1:2" ht="12.75">
      <c r="A183" s="14" t="s">
        <v>1</v>
      </c>
      <c r="B183" s="10">
        <f>SUM(B184:B185)</f>
        <v>100</v>
      </c>
    </row>
    <row r="184" spans="1:2" ht="12.75">
      <c r="A184" s="13" t="s">
        <v>646</v>
      </c>
      <c r="B184" s="10">
        <v>88</v>
      </c>
    </row>
    <row r="185" spans="1:2" ht="12.75">
      <c r="A185" s="13" t="s">
        <v>647</v>
      </c>
      <c r="B185" s="10">
        <v>12</v>
      </c>
    </row>
    <row r="186" spans="1:2" ht="12.75">
      <c r="A186" s="14" t="s">
        <v>648</v>
      </c>
      <c r="B186" s="10">
        <f>SUM(B187:B189)</f>
        <v>100</v>
      </c>
    </row>
    <row r="187" spans="1:5" ht="12.75">
      <c r="A187" s="13" t="s">
        <v>649</v>
      </c>
      <c r="B187" s="30">
        <v>34</v>
      </c>
      <c r="C187" s="10"/>
      <c r="D187" s="10"/>
      <c r="E187" s="10"/>
    </row>
    <row r="188" spans="1:2" ht="12.75">
      <c r="A188" s="13" t="s">
        <v>650</v>
      </c>
      <c r="B188" s="32">
        <v>20</v>
      </c>
    </row>
    <row r="189" spans="1:2" ht="12.75">
      <c r="A189" s="13" t="s">
        <v>651</v>
      </c>
      <c r="B189" s="30">
        <v>46</v>
      </c>
    </row>
    <row r="190" spans="1:2" ht="12.75">
      <c r="A190" s="2" t="s">
        <v>653</v>
      </c>
      <c r="B190" s="10">
        <f>SUM(B191:B194)</f>
        <v>100</v>
      </c>
    </row>
    <row r="191" spans="1:5" ht="12.75">
      <c r="A191" s="13" t="s">
        <v>259</v>
      </c>
      <c r="B191" s="30">
        <v>20</v>
      </c>
      <c r="C191" s="10"/>
      <c r="D191" s="10"/>
      <c r="E191" s="10"/>
    </row>
    <row r="192" spans="1:256" ht="12.75">
      <c r="A192" s="13" t="s">
        <v>260</v>
      </c>
      <c r="B192" s="32">
        <v>22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" ht="12.75">
      <c r="A193" s="13" t="s">
        <v>261</v>
      </c>
      <c r="B193" s="30">
        <v>49</v>
      </c>
    </row>
    <row r="194" spans="1:2" ht="12.75">
      <c r="A194" s="13" t="s">
        <v>331</v>
      </c>
      <c r="B194" s="30">
        <v>9</v>
      </c>
    </row>
    <row r="195" spans="1:2" ht="12.75">
      <c r="A195" s="36" t="s">
        <v>654</v>
      </c>
      <c r="B195" s="35">
        <v>8</v>
      </c>
    </row>
    <row r="197" ht="12.75">
      <c r="A197" s="12" t="s">
        <v>211</v>
      </c>
    </row>
    <row r="199" ht="12.75">
      <c r="A199" s="8" t="s">
        <v>610</v>
      </c>
    </row>
    <row r="203" ht="18.75">
      <c r="A203" s="22" t="s">
        <v>393</v>
      </c>
    </row>
    <row r="204" spans="1:4" ht="27">
      <c r="A204" s="23"/>
      <c r="B204" s="110" t="s">
        <v>230</v>
      </c>
      <c r="C204" s="24" t="s">
        <v>3</v>
      </c>
      <c r="D204" s="31" t="s">
        <v>4</v>
      </c>
    </row>
    <row r="206" ht="12.75">
      <c r="A206" s="2" t="s">
        <v>5</v>
      </c>
    </row>
    <row r="207" spans="1:4" ht="12.75">
      <c r="A207" s="2" t="s">
        <v>6</v>
      </c>
      <c r="B207" s="10">
        <v>3171</v>
      </c>
      <c r="C207" s="10">
        <v>1061</v>
      </c>
      <c r="D207" s="10">
        <v>1514</v>
      </c>
    </row>
    <row r="208" spans="1:4" ht="12.75">
      <c r="A208" s="2" t="s">
        <v>7</v>
      </c>
      <c r="B208" s="10">
        <v>3068</v>
      </c>
      <c r="C208" s="10">
        <v>1036</v>
      </c>
      <c r="D208" s="10">
        <v>1499</v>
      </c>
    </row>
    <row r="209" spans="1:4" ht="12.75">
      <c r="A209" s="2" t="s">
        <v>8</v>
      </c>
      <c r="B209" s="10">
        <v>103</v>
      </c>
      <c r="C209" s="10">
        <v>25</v>
      </c>
      <c r="D209" s="10">
        <v>15</v>
      </c>
    </row>
    <row r="210" spans="1:4" ht="12.75">
      <c r="A210" s="2" t="s">
        <v>9</v>
      </c>
      <c r="B210" s="10">
        <v>1691</v>
      </c>
      <c r="C210" s="10">
        <v>13</v>
      </c>
      <c r="D210" s="10">
        <v>45</v>
      </c>
    </row>
    <row r="211" spans="1:4" ht="12.75">
      <c r="A211" s="2" t="s">
        <v>10</v>
      </c>
      <c r="B211" s="10">
        <v>56813</v>
      </c>
      <c r="C211" s="10">
        <v>17743</v>
      </c>
      <c r="D211" s="10">
        <v>31217</v>
      </c>
    </row>
    <row r="212" spans="1:4" ht="12.75">
      <c r="A212" s="2" t="s">
        <v>11</v>
      </c>
      <c r="B212" s="10"/>
      <c r="C212" s="10"/>
      <c r="D212" s="10"/>
    </row>
    <row r="213" spans="1:4" ht="12.75">
      <c r="A213" s="2" t="s">
        <v>12</v>
      </c>
      <c r="B213" s="10">
        <f>+B214+B215</f>
        <v>2575</v>
      </c>
      <c r="C213" s="10">
        <f>+C214+C215</f>
        <v>727</v>
      </c>
      <c r="D213" s="10">
        <v>882</v>
      </c>
    </row>
    <row r="214" spans="1:4" ht="12.75">
      <c r="A214" s="2" t="s">
        <v>13</v>
      </c>
      <c r="B214" s="10">
        <v>2113</v>
      </c>
      <c r="C214" s="10">
        <v>601</v>
      </c>
      <c r="D214" s="10">
        <v>707</v>
      </c>
    </row>
    <row r="215" spans="1:4" ht="12.75">
      <c r="A215" s="2" t="s">
        <v>14</v>
      </c>
      <c r="B215" s="10">
        <v>462</v>
      </c>
      <c r="C215" s="10">
        <v>126</v>
      </c>
      <c r="D215" s="10">
        <v>174</v>
      </c>
    </row>
    <row r="216" spans="1:4" ht="14.25">
      <c r="A216" s="54" t="s">
        <v>715</v>
      </c>
      <c r="B216" s="10">
        <f>+B217+B218</f>
        <v>3263</v>
      </c>
      <c r="C216" s="10">
        <f>+C217+C218</f>
        <v>809</v>
      </c>
      <c r="D216" s="10">
        <f>+D217+D218</f>
        <v>2335</v>
      </c>
    </row>
    <row r="217" spans="1:4" ht="12.75">
      <c r="A217" s="2" t="s">
        <v>13</v>
      </c>
      <c r="B217" s="10">
        <v>3170</v>
      </c>
      <c r="C217" s="10">
        <v>790</v>
      </c>
      <c r="D217" s="10">
        <v>2265</v>
      </c>
    </row>
    <row r="218" spans="1:4" ht="12.75">
      <c r="A218" s="2" t="s">
        <v>14</v>
      </c>
      <c r="B218" s="10">
        <v>93</v>
      </c>
      <c r="C218" s="10">
        <v>19</v>
      </c>
      <c r="D218" s="10">
        <v>70</v>
      </c>
    </row>
    <row r="219" spans="1:4" ht="12.75">
      <c r="A219" s="2" t="s">
        <v>16</v>
      </c>
      <c r="B219" s="10">
        <f>+B220+B221</f>
        <v>8144</v>
      </c>
      <c r="C219" s="10">
        <f>+C220+C221</f>
        <v>2973</v>
      </c>
      <c r="D219" s="10">
        <f>+D220+D221</f>
        <v>3914</v>
      </c>
    </row>
    <row r="220" spans="1:4" ht="12.75">
      <c r="A220" s="2" t="s">
        <v>13</v>
      </c>
      <c r="B220" s="10">
        <v>6853</v>
      </c>
      <c r="C220" s="10">
        <v>2568</v>
      </c>
      <c r="D220" s="10">
        <v>3177</v>
      </c>
    </row>
    <row r="221" spans="1:4" ht="12.75">
      <c r="A221" s="2" t="s">
        <v>14</v>
      </c>
      <c r="B221" s="10">
        <v>1291</v>
      </c>
      <c r="C221" s="10">
        <v>405</v>
      </c>
      <c r="D221" s="10">
        <v>737</v>
      </c>
    </row>
    <row r="222" spans="1:4" ht="12.75">
      <c r="A222" s="2" t="s">
        <v>17</v>
      </c>
      <c r="B222" s="10">
        <f>+B223+B224</f>
        <v>13982</v>
      </c>
      <c r="C222" s="10">
        <f>+C223+C224</f>
        <v>4509</v>
      </c>
      <c r="D222" s="10">
        <f>+D223+D224</f>
        <v>7131</v>
      </c>
    </row>
    <row r="223" spans="1:4" ht="12.75">
      <c r="A223" s="2" t="s">
        <v>13</v>
      </c>
      <c r="B223" s="10">
        <v>12136</v>
      </c>
      <c r="C223" s="10">
        <f aca="true" t="shared" si="0" ref="B223:D224">+C214+C217+C220</f>
        <v>3959</v>
      </c>
      <c r="D223" s="10">
        <f t="shared" si="0"/>
        <v>6149</v>
      </c>
    </row>
    <row r="224" spans="1:4" ht="12.75">
      <c r="A224" s="2" t="s">
        <v>14</v>
      </c>
      <c r="B224" s="10">
        <f t="shared" si="0"/>
        <v>1846</v>
      </c>
      <c r="C224" s="10">
        <f t="shared" si="0"/>
        <v>550</v>
      </c>
      <c r="D224" s="10">
        <v>982</v>
      </c>
    </row>
    <row r="225" spans="1:4" ht="12.75">
      <c r="A225" s="2" t="s">
        <v>18</v>
      </c>
      <c r="B225" s="10">
        <f>+B226+B227+B228+B229</f>
        <v>7862</v>
      </c>
      <c r="C225" s="10">
        <f>+C226+C227+C228+C229</f>
        <v>18060</v>
      </c>
      <c r="D225" s="10">
        <f>+D226+D227+D228+D229</f>
        <v>28107</v>
      </c>
    </row>
    <row r="226" spans="1:4" ht="12.75">
      <c r="A226" s="2" t="s">
        <v>19</v>
      </c>
      <c r="B226" s="10">
        <v>1482</v>
      </c>
      <c r="C226" s="10">
        <v>4479</v>
      </c>
      <c r="D226" s="10">
        <v>8170</v>
      </c>
    </row>
    <row r="227" spans="1:4" ht="12.75">
      <c r="A227" s="2" t="s">
        <v>20</v>
      </c>
      <c r="B227" s="10">
        <v>1729</v>
      </c>
      <c r="C227" s="10">
        <v>3970</v>
      </c>
      <c r="D227" s="10">
        <v>6476</v>
      </c>
    </row>
    <row r="228" spans="1:4" ht="12.75">
      <c r="A228" s="2" t="s">
        <v>21</v>
      </c>
      <c r="B228" s="10">
        <v>4137</v>
      </c>
      <c r="C228" s="10">
        <v>7968</v>
      </c>
      <c r="D228" s="10">
        <v>11292</v>
      </c>
    </row>
    <row r="229" spans="1:4" ht="12.75">
      <c r="A229" s="2" t="s">
        <v>22</v>
      </c>
      <c r="B229" s="10">
        <v>514</v>
      </c>
      <c r="C229" s="10">
        <v>1643</v>
      </c>
      <c r="D229" s="10">
        <v>2169</v>
      </c>
    </row>
    <row r="230" spans="1:4" ht="12.75">
      <c r="A230" s="2" t="s">
        <v>23</v>
      </c>
      <c r="B230" s="10">
        <v>5843</v>
      </c>
      <c r="C230" s="10">
        <v>1306</v>
      </c>
      <c r="D230" s="10">
        <v>3687</v>
      </c>
    </row>
    <row r="231" spans="1:4" ht="12.75">
      <c r="A231" s="2" t="s">
        <v>231</v>
      </c>
      <c r="B231" s="10">
        <v>1299</v>
      </c>
      <c r="C231" s="10">
        <v>297</v>
      </c>
      <c r="D231" s="10">
        <v>816</v>
      </c>
    </row>
    <row r="232" spans="1:4" ht="12.75">
      <c r="A232" s="36" t="s">
        <v>24</v>
      </c>
      <c r="B232" s="11">
        <v>1040</v>
      </c>
      <c r="C232" s="11">
        <v>274</v>
      </c>
      <c r="D232" s="11">
        <v>631</v>
      </c>
    </row>
    <row r="234" spans="1:4" ht="12.75">
      <c r="A234" s="12" t="s">
        <v>222</v>
      </c>
      <c r="B234" s="10"/>
      <c r="C234" s="10"/>
      <c r="D234" s="10"/>
    </row>
    <row r="236" spans="1:4" ht="12.75">
      <c r="A236" s="8" t="s">
        <v>610</v>
      </c>
      <c r="D236" s="10"/>
    </row>
    <row r="240" ht="18.75">
      <c r="A240" s="22" t="s">
        <v>394</v>
      </c>
    </row>
    <row r="241" spans="1:2" ht="18">
      <c r="A241" s="23"/>
      <c r="B241" s="99" t="s">
        <v>396</v>
      </c>
    </row>
    <row r="243" spans="1:2" ht="12.75">
      <c r="A243" s="2" t="s">
        <v>11</v>
      </c>
      <c r="B243" s="10">
        <f>+B244+B245</f>
        <v>9290</v>
      </c>
    </row>
    <row r="244" spans="1:2" ht="12.75">
      <c r="A244" s="2" t="s">
        <v>12</v>
      </c>
      <c r="B244" s="10">
        <v>4504</v>
      </c>
    </row>
    <row r="245" spans="1:2" ht="12.75">
      <c r="A245" s="2" t="s">
        <v>35</v>
      </c>
      <c r="B245" s="10">
        <v>4786</v>
      </c>
    </row>
    <row r="246" spans="1:2" ht="12.75">
      <c r="A246" s="54" t="s">
        <v>235</v>
      </c>
      <c r="B246" s="10"/>
    </row>
    <row r="247" spans="1:2" ht="12.75">
      <c r="A247" s="2" t="s">
        <v>12</v>
      </c>
      <c r="B247" s="18">
        <v>49</v>
      </c>
    </row>
    <row r="248" spans="1:2" ht="12.75">
      <c r="A248" s="2" t="s">
        <v>35</v>
      </c>
      <c r="B248" s="18">
        <v>51</v>
      </c>
    </row>
    <row r="249" spans="1:2" ht="12.75">
      <c r="A249" s="54" t="s">
        <v>236</v>
      </c>
      <c r="B249" s="10"/>
    </row>
    <row r="250" spans="1:2" ht="12.75">
      <c r="A250" s="2" t="s">
        <v>19</v>
      </c>
      <c r="B250" s="10">
        <v>12</v>
      </c>
    </row>
    <row r="251" spans="1:2" ht="12.75">
      <c r="A251" s="2" t="s">
        <v>20</v>
      </c>
      <c r="B251" s="10">
        <v>16</v>
      </c>
    </row>
    <row r="252" spans="1:2" ht="12.75">
      <c r="A252" s="2" t="s">
        <v>21</v>
      </c>
      <c r="B252" s="10">
        <v>53</v>
      </c>
    </row>
    <row r="253" spans="1:2" ht="12.75">
      <c r="A253" s="2" t="s">
        <v>22</v>
      </c>
      <c r="B253" s="10">
        <v>19</v>
      </c>
    </row>
    <row r="254" spans="1:2" ht="12.75">
      <c r="A254" s="54" t="s">
        <v>660</v>
      </c>
      <c r="B254" s="10">
        <v>2600608</v>
      </c>
    </row>
    <row r="255" spans="1:2" ht="12.75">
      <c r="A255" s="36" t="s">
        <v>167</v>
      </c>
      <c r="B255" s="36">
        <v>36</v>
      </c>
    </row>
    <row r="257" spans="1:4" s="1" customFormat="1" ht="12.75" customHeight="1">
      <c r="A257" s="100" t="s">
        <v>237</v>
      </c>
      <c r="B257" s="9"/>
      <c r="C257" s="9"/>
      <c r="D257" s="9"/>
    </row>
    <row r="258" ht="12.75">
      <c r="A258" s="12" t="s">
        <v>395</v>
      </c>
    </row>
    <row r="259" spans="1:4" ht="12.75">
      <c r="A259" s="12"/>
      <c r="B259" s="10"/>
      <c r="C259" s="10"/>
      <c r="D259" s="10"/>
    </row>
    <row r="260" ht="12.75">
      <c r="A260" s="8" t="s">
        <v>486</v>
      </c>
    </row>
    <row r="264" ht="15.75">
      <c r="A264" s="22" t="s">
        <v>240</v>
      </c>
    </row>
    <row r="265" spans="1:2" ht="18">
      <c r="A265" s="23"/>
      <c r="B265" s="24" t="s">
        <v>210</v>
      </c>
    </row>
    <row r="266" spans="1:2" ht="18">
      <c r="A266" s="52"/>
      <c r="B266" s="53"/>
    </row>
    <row r="267" spans="1:2" ht="12.75">
      <c r="A267" s="54" t="s">
        <v>241</v>
      </c>
      <c r="B267" s="10">
        <f>SUM(B268:B269)</f>
        <v>113</v>
      </c>
    </row>
    <row r="268" spans="1:2" ht="12.75">
      <c r="A268" s="56" t="s">
        <v>242</v>
      </c>
      <c r="B268" s="10">
        <v>100</v>
      </c>
    </row>
    <row r="269" spans="1:2" ht="12.75">
      <c r="A269" s="56" t="s">
        <v>243</v>
      </c>
      <c r="B269" s="10">
        <v>13</v>
      </c>
    </row>
    <row r="270" spans="1:2" ht="12.75">
      <c r="A270" s="54" t="s">
        <v>244</v>
      </c>
      <c r="B270" s="10">
        <v>107</v>
      </c>
    </row>
    <row r="271" spans="1:2" ht="12.75">
      <c r="A271" s="54" t="s">
        <v>245</v>
      </c>
      <c r="B271" s="10"/>
    </row>
    <row r="272" spans="1:2" ht="12.75">
      <c r="A272" s="56" t="s">
        <v>246</v>
      </c>
      <c r="B272" s="10">
        <v>2</v>
      </c>
    </row>
    <row r="273" spans="1:2" ht="12.75">
      <c r="A273" s="56" t="s">
        <v>247</v>
      </c>
      <c r="B273" s="10">
        <v>11</v>
      </c>
    </row>
    <row r="274" spans="1:2" ht="12.75">
      <c r="A274" s="56" t="s">
        <v>248</v>
      </c>
      <c r="B274" s="10">
        <v>13</v>
      </c>
    </row>
    <row r="275" spans="1:2" ht="12.75">
      <c r="A275" s="69" t="s">
        <v>249</v>
      </c>
      <c r="B275" s="15">
        <v>23</v>
      </c>
    </row>
    <row r="276" spans="1:2" ht="12.75">
      <c r="A276" s="69" t="s">
        <v>250</v>
      </c>
      <c r="B276" s="19" t="s">
        <v>202</v>
      </c>
    </row>
    <row r="277" spans="1:2" ht="12.75">
      <c r="A277" s="83" t="s">
        <v>251</v>
      </c>
      <c r="B277" s="65">
        <v>3</v>
      </c>
    </row>
    <row r="278" ht="12.75">
      <c r="B278" s="10"/>
    </row>
    <row r="279" ht="12.75">
      <c r="A279" s="12" t="s">
        <v>211</v>
      </c>
    </row>
    <row r="280" ht="12.75">
      <c r="A280" s="12"/>
    </row>
    <row r="281" spans="1:2" ht="12.75">
      <c r="A281" s="8" t="s">
        <v>486</v>
      </c>
      <c r="B281" s="10"/>
    </row>
    <row r="285" ht="18.75">
      <c r="A285" s="22" t="s">
        <v>397</v>
      </c>
    </row>
    <row r="286" spans="1:7" ht="52.5" customHeight="1">
      <c r="A286" s="23"/>
      <c r="B286" s="99" t="s">
        <v>1</v>
      </c>
      <c r="C286" s="99" t="s">
        <v>252</v>
      </c>
      <c r="D286" s="99" t="s">
        <v>253</v>
      </c>
      <c r="E286" s="99" t="s">
        <v>254</v>
      </c>
      <c r="F286" s="110" t="s">
        <v>255</v>
      </c>
      <c r="G286" s="110" t="s">
        <v>256</v>
      </c>
    </row>
    <row r="287" spans="1:7" ht="18">
      <c r="A287" s="52"/>
      <c r="B287" s="53"/>
      <c r="C287" s="53"/>
      <c r="D287" s="53"/>
      <c r="E287" s="53"/>
      <c r="F287" s="53"/>
      <c r="G287" s="53"/>
    </row>
    <row r="288" spans="1:7" ht="12.75">
      <c r="A288" s="54" t="s">
        <v>257</v>
      </c>
      <c r="B288" s="10">
        <f aca="true" t="shared" si="1" ref="B288:B299">SUM(C288:G288)</f>
        <v>1110</v>
      </c>
      <c r="C288" s="10">
        <v>123</v>
      </c>
      <c r="D288" s="10">
        <v>500</v>
      </c>
      <c r="E288" s="10">
        <v>15</v>
      </c>
      <c r="F288" s="10">
        <v>259</v>
      </c>
      <c r="G288" s="10">
        <v>213</v>
      </c>
    </row>
    <row r="289" spans="1:7" ht="12.75">
      <c r="A289" s="54" t="s">
        <v>258</v>
      </c>
      <c r="B289" s="10">
        <f t="shared" si="1"/>
        <v>561</v>
      </c>
      <c r="C289" s="10">
        <f>SUM(C290:C292)</f>
        <v>81</v>
      </c>
      <c r="D289" s="10">
        <f>SUM(D290:D292)</f>
        <v>223</v>
      </c>
      <c r="E289" s="10">
        <f>SUM(E290:E292)</f>
        <v>4</v>
      </c>
      <c r="F289" s="10">
        <f>SUM(F290:F292)</f>
        <v>112</v>
      </c>
      <c r="G289" s="10">
        <f>SUM(G290:G292)</f>
        <v>141</v>
      </c>
    </row>
    <row r="290" spans="1:7" ht="12.75">
      <c r="A290" s="56" t="s">
        <v>259</v>
      </c>
      <c r="B290" s="10">
        <f t="shared" si="1"/>
        <v>216</v>
      </c>
      <c r="C290" s="10">
        <v>52</v>
      </c>
      <c r="D290" s="10">
        <v>55</v>
      </c>
      <c r="E290" s="95">
        <v>1</v>
      </c>
      <c r="F290" s="10">
        <v>55</v>
      </c>
      <c r="G290" s="10">
        <v>53</v>
      </c>
    </row>
    <row r="291" spans="1:7" ht="12.75">
      <c r="A291" s="56" t="s">
        <v>260</v>
      </c>
      <c r="B291" s="10">
        <f t="shared" si="1"/>
        <v>160</v>
      </c>
      <c r="C291" s="10">
        <v>20</v>
      </c>
      <c r="D291" s="10">
        <v>69</v>
      </c>
      <c r="E291" s="95">
        <v>3</v>
      </c>
      <c r="F291" s="10">
        <v>33</v>
      </c>
      <c r="G291" s="10">
        <v>35</v>
      </c>
    </row>
    <row r="292" spans="1:7" ht="12.75">
      <c r="A292" s="56" t="s">
        <v>261</v>
      </c>
      <c r="B292" s="10">
        <f t="shared" si="1"/>
        <v>185</v>
      </c>
      <c r="C292" s="10">
        <v>9</v>
      </c>
      <c r="D292" s="10">
        <v>99</v>
      </c>
      <c r="E292" s="95">
        <v>0</v>
      </c>
      <c r="F292" s="10">
        <v>24</v>
      </c>
      <c r="G292" s="10">
        <v>53</v>
      </c>
    </row>
    <row r="293" spans="1:7" ht="12.75">
      <c r="A293" s="54" t="s">
        <v>262</v>
      </c>
      <c r="B293" s="10">
        <f t="shared" si="1"/>
        <v>549</v>
      </c>
      <c r="C293" s="95">
        <v>42</v>
      </c>
      <c r="D293" s="10">
        <v>277</v>
      </c>
      <c r="E293" s="10">
        <v>11</v>
      </c>
      <c r="F293" s="10">
        <v>147</v>
      </c>
      <c r="G293" s="10">
        <v>72</v>
      </c>
    </row>
    <row r="294" spans="1:7" ht="12.75">
      <c r="A294" s="54" t="s">
        <v>263</v>
      </c>
      <c r="B294" s="10">
        <f t="shared" si="1"/>
        <v>1110</v>
      </c>
      <c r="C294" s="10">
        <f>SUM(C295:C296)</f>
        <v>123</v>
      </c>
      <c r="D294" s="10">
        <f>SUM(D295:D296)</f>
        <v>500</v>
      </c>
      <c r="E294" s="10">
        <f>SUM(E295:E296)</f>
        <v>15</v>
      </c>
      <c r="F294" s="10">
        <f>SUM(F295:F296)</f>
        <v>259</v>
      </c>
      <c r="G294" s="10">
        <f>SUM(G295:G296)</f>
        <v>213</v>
      </c>
    </row>
    <row r="295" spans="1:7" ht="12.75">
      <c r="A295" s="69" t="s">
        <v>264</v>
      </c>
      <c r="B295" s="30">
        <f t="shared" si="1"/>
        <v>561</v>
      </c>
      <c r="C295" s="30">
        <v>81</v>
      </c>
      <c r="D295" s="30">
        <v>223</v>
      </c>
      <c r="E295" s="30">
        <v>4</v>
      </c>
      <c r="F295" s="30">
        <v>112</v>
      </c>
      <c r="G295" s="30">
        <v>141</v>
      </c>
    </row>
    <row r="296" spans="1:7" ht="12.75">
      <c r="A296" s="69" t="s">
        <v>265</v>
      </c>
      <c r="B296" s="30">
        <f t="shared" si="1"/>
        <v>549</v>
      </c>
      <c r="C296" s="95">
        <v>42</v>
      </c>
      <c r="D296" s="51">
        <v>277</v>
      </c>
      <c r="E296" s="51">
        <v>11</v>
      </c>
      <c r="F296" s="51">
        <v>147</v>
      </c>
      <c r="G296" s="51">
        <v>72</v>
      </c>
    </row>
    <row r="297" spans="1:7" ht="12.75">
      <c r="A297" s="21" t="s">
        <v>266</v>
      </c>
      <c r="B297" s="30">
        <f t="shared" si="1"/>
        <v>46</v>
      </c>
      <c r="C297" s="30">
        <f>SUM(C298:C299)</f>
        <v>14</v>
      </c>
      <c r="D297" s="30">
        <f>SUM(D298:D299)</f>
        <v>13</v>
      </c>
      <c r="E297" s="30">
        <f>SUM(E298:E299)</f>
        <v>1</v>
      </c>
      <c r="F297" s="30">
        <f>SUM(F298:F299)</f>
        <v>12</v>
      </c>
      <c r="G297" s="30">
        <f>SUM(G298:G299)</f>
        <v>6</v>
      </c>
    </row>
    <row r="298" spans="1:7" ht="12.75">
      <c r="A298" s="69" t="s">
        <v>267</v>
      </c>
      <c r="B298" s="30">
        <f t="shared" si="1"/>
        <v>25</v>
      </c>
      <c r="C298" s="30">
        <v>8</v>
      </c>
      <c r="D298" s="30">
        <v>7</v>
      </c>
      <c r="E298" s="19">
        <v>1</v>
      </c>
      <c r="F298" s="30">
        <v>6</v>
      </c>
      <c r="G298" s="30">
        <v>3</v>
      </c>
    </row>
    <row r="299" spans="1:7" ht="12.75">
      <c r="A299" s="83" t="s">
        <v>268</v>
      </c>
      <c r="B299" s="11">
        <f t="shared" si="1"/>
        <v>21</v>
      </c>
      <c r="C299" s="65">
        <v>6</v>
      </c>
      <c r="D299" s="11">
        <v>6</v>
      </c>
      <c r="E299" s="65">
        <v>0</v>
      </c>
      <c r="F299" s="11">
        <v>6</v>
      </c>
      <c r="G299" s="35">
        <v>3</v>
      </c>
    </row>
    <row r="300" spans="2:7" ht="12.75">
      <c r="B300" s="10"/>
      <c r="C300" s="10"/>
      <c r="D300" s="10"/>
      <c r="E300" s="10"/>
      <c r="F300" s="10"/>
      <c r="G300" s="10"/>
    </row>
    <row r="301" ht="12.75">
      <c r="A301" s="12" t="s">
        <v>222</v>
      </c>
    </row>
    <row r="302" ht="12.75">
      <c r="A302" s="12" t="s">
        <v>269</v>
      </c>
    </row>
    <row r="303" ht="12.75">
      <c r="A303" s="12" t="s">
        <v>398</v>
      </c>
    </row>
    <row r="304" ht="12.75">
      <c r="A304" s="12" t="s">
        <v>271</v>
      </c>
    </row>
    <row r="305" ht="12.75">
      <c r="A305" s="12" t="s">
        <v>272</v>
      </c>
    </row>
    <row r="306" ht="12.75">
      <c r="A306" s="12" t="s">
        <v>273</v>
      </c>
    </row>
    <row r="307" ht="12.75">
      <c r="A307" s="12"/>
    </row>
    <row r="308" spans="1:7" ht="12.75">
      <c r="A308" s="8" t="s">
        <v>486</v>
      </c>
      <c r="B308" s="10"/>
      <c r="C308" s="10"/>
      <c r="D308" s="10"/>
      <c r="E308" s="10"/>
      <c r="F308" s="10"/>
      <c r="G308" s="10"/>
    </row>
    <row r="312" ht="15.75">
      <c r="A312" s="22" t="s">
        <v>275</v>
      </c>
    </row>
    <row r="313" spans="1:2" ht="18">
      <c r="A313" s="23"/>
      <c r="B313" s="24" t="s">
        <v>224</v>
      </c>
    </row>
    <row r="314" spans="1:2" ht="18">
      <c r="A314" s="52"/>
      <c r="B314" s="53"/>
    </row>
    <row r="315" spans="1:2" ht="12.75">
      <c r="A315" s="54" t="s">
        <v>11</v>
      </c>
      <c r="B315" s="10">
        <f>+B316+B319</f>
        <v>163</v>
      </c>
    </row>
    <row r="316" spans="1:2" ht="12.75">
      <c r="A316" s="56" t="s">
        <v>276</v>
      </c>
      <c r="B316" s="10">
        <f>SUM(B317:B318)</f>
        <v>97</v>
      </c>
    </row>
    <row r="317" spans="1:2" ht="14.25">
      <c r="A317" s="20" t="s">
        <v>277</v>
      </c>
      <c r="B317" s="10">
        <v>97</v>
      </c>
    </row>
    <row r="318" spans="1:2" ht="12.75">
      <c r="A318" s="20" t="s">
        <v>243</v>
      </c>
      <c r="B318" s="95">
        <v>0</v>
      </c>
    </row>
    <row r="319" spans="1:2" ht="12.75">
      <c r="A319" s="69" t="s">
        <v>278</v>
      </c>
      <c r="B319" s="30">
        <f>SUM(B320:B321)</f>
        <v>66</v>
      </c>
    </row>
    <row r="320" spans="1:2" ht="12.75">
      <c r="A320" s="57" t="s">
        <v>242</v>
      </c>
      <c r="B320" s="19">
        <v>64</v>
      </c>
    </row>
    <row r="321" spans="1:2" ht="12.75">
      <c r="A321" s="57" t="s">
        <v>243</v>
      </c>
      <c r="B321" s="19">
        <v>2</v>
      </c>
    </row>
    <row r="322" spans="1:2" ht="12.75">
      <c r="A322" s="64" t="s">
        <v>279</v>
      </c>
      <c r="B322" s="11">
        <v>266</v>
      </c>
    </row>
    <row r="323" ht="12.75">
      <c r="B323" s="10"/>
    </row>
    <row r="324" ht="12.75">
      <c r="A324" s="12" t="s">
        <v>222</v>
      </c>
    </row>
    <row r="325" ht="12.75">
      <c r="A325" s="12" t="s">
        <v>280</v>
      </c>
    </row>
    <row r="326" ht="12.75">
      <c r="A326" s="12"/>
    </row>
    <row r="327" spans="1:2" ht="12.75">
      <c r="A327" s="8" t="s">
        <v>486</v>
      </c>
      <c r="B327" s="10"/>
    </row>
    <row r="331" ht="15.75">
      <c r="A331" s="22" t="s">
        <v>281</v>
      </c>
    </row>
    <row r="332" spans="1:2" ht="18">
      <c r="A332" s="23"/>
      <c r="B332" s="24" t="s">
        <v>210</v>
      </c>
    </row>
    <row r="333" spans="1:2" ht="18">
      <c r="A333" s="52"/>
      <c r="B333" s="53"/>
    </row>
    <row r="334" spans="1:2" ht="12.75">
      <c r="A334" s="21" t="s">
        <v>11</v>
      </c>
      <c r="B334" s="30">
        <f>+B335</f>
        <v>963</v>
      </c>
    </row>
    <row r="335" spans="1:2" ht="12.75">
      <c r="A335" s="69" t="s">
        <v>276</v>
      </c>
      <c r="B335" s="30">
        <f>SUM(B336:B337)</f>
        <v>963</v>
      </c>
    </row>
    <row r="336" spans="1:2" ht="12.75">
      <c r="A336" s="57" t="s">
        <v>242</v>
      </c>
      <c r="B336" s="30">
        <v>479</v>
      </c>
    </row>
    <row r="337" spans="1:2" ht="12.75">
      <c r="A337" s="57" t="s">
        <v>243</v>
      </c>
      <c r="B337" s="30">
        <v>484</v>
      </c>
    </row>
    <row r="338" spans="1:2" ht="12.75">
      <c r="A338" s="69" t="s">
        <v>278</v>
      </c>
      <c r="B338" s="19" t="s">
        <v>202</v>
      </c>
    </row>
    <row r="339" spans="1:2" ht="12.75">
      <c r="A339" s="57" t="s">
        <v>242</v>
      </c>
      <c r="B339" s="19" t="s">
        <v>202</v>
      </c>
    </row>
    <row r="340" spans="1:2" ht="12.75">
      <c r="A340" s="57" t="s">
        <v>243</v>
      </c>
      <c r="B340" s="19" t="s">
        <v>202</v>
      </c>
    </row>
    <row r="341" spans="1:2" ht="12.75">
      <c r="A341" s="64" t="s">
        <v>279</v>
      </c>
      <c r="B341" s="65">
        <v>1050</v>
      </c>
    </row>
    <row r="342" ht="12.75">
      <c r="B342" s="10"/>
    </row>
    <row r="343" ht="12.75">
      <c r="A343" s="12" t="s">
        <v>211</v>
      </c>
    </row>
    <row r="344" ht="12.75">
      <c r="A344" s="12"/>
    </row>
    <row r="345" spans="1:2" ht="12.75">
      <c r="A345" s="8" t="s">
        <v>486</v>
      </c>
      <c r="B345" s="10"/>
    </row>
    <row r="349" ht="18" customHeight="1">
      <c r="A349" s="22" t="s">
        <v>57</v>
      </c>
    </row>
    <row r="350" spans="1:2" ht="18">
      <c r="A350" s="23"/>
      <c r="B350" s="24" t="s">
        <v>210</v>
      </c>
    </row>
    <row r="352" spans="1:2" ht="12.75">
      <c r="A352" s="2" t="s">
        <v>58</v>
      </c>
      <c r="B352" s="10">
        <v>5717</v>
      </c>
    </row>
    <row r="353" spans="1:2" ht="12.75">
      <c r="A353" s="2" t="s">
        <v>59</v>
      </c>
      <c r="B353" s="10">
        <f>+B354+B355</f>
        <v>5717</v>
      </c>
    </row>
    <row r="354" spans="1:2" ht="12.75">
      <c r="A354" s="2" t="s">
        <v>13</v>
      </c>
      <c r="B354" s="10">
        <v>5571</v>
      </c>
    </row>
    <row r="355" spans="1:2" ht="12.75">
      <c r="A355" s="2" t="s">
        <v>14</v>
      </c>
      <c r="B355" s="10">
        <v>146</v>
      </c>
    </row>
    <row r="356" spans="1:2" ht="12.75">
      <c r="A356" s="2" t="s">
        <v>60</v>
      </c>
      <c r="B356" s="10">
        <f>SUM(B357:B360)</f>
        <v>2125</v>
      </c>
    </row>
    <row r="357" spans="1:2" ht="12.75">
      <c r="A357" s="2" t="s">
        <v>61</v>
      </c>
      <c r="B357" s="10">
        <v>460</v>
      </c>
    </row>
    <row r="358" spans="1:2" ht="12.75">
      <c r="A358" s="2" t="s">
        <v>53</v>
      </c>
      <c r="B358" s="10">
        <v>458</v>
      </c>
    </row>
    <row r="359" spans="1:2" ht="12.75">
      <c r="A359" s="2" t="s">
        <v>46</v>
      </c>
      <c r="B359" s="10">
        <v>770</v>
      </c>
    </row>
    <row r="360" spans="1:2" ht="12.75">
      <c r="A360" s="2" t="s">
        <v>54</v>
      </c>
      <c r="B360" s="10">
        <v>437</v>
      </c>
    </row>
    <row r="361" spans="1:2" ht="12.75">
      <c r="A361" s="2" t="s">
        <v>23</v>
      </c>
      <c r="B361" s="30">
        <v>3592</v>
      </c>
    </row>
    <row r="362" spans="1:2" ht="12.75">
      <c r="A362" s="36" t="s">
        <v>62</v>
      </c>
      <c r="B362" s="11">
        <v>318</v>
      </c>
    </row>
    <row r="364" ht="12.75">
      <c r="A364" s="12" t="s">
        <v>211</v>
      </c>
    </row>
    <row r="365" ht="12.75">
      <c r="A365" s="12"/>
    </row>
    <row r="366" ht="12.75">
      <c r="A366" s="8" t="s">
        <v>486</v>
      </c>
    </row>
    <row r="367" ht="12.75">
      <c r="A367" s="8"/>
    </row>
    <row r="368" ht="12.75">
      <c r="A368" s="8"/>
    </row>
    <row r="370" ht="18" customHeight="1">
      <c r="A370" s="22" t="s">
        <v>362</v>
      </c>
    </row>
    <row r="371" spans="1:2" ht="18">
      <c r="A371" s="23"/>
      <c r="B371" s="24" t="s">
        <v>210</v>
      </c>
    </row>
    <row r="373" spans="1:2" ht="12.75">
      <c r="A373" s="2" t="s">
        <v>10</v>
      </c>
      <c r="B373" s="10">
        <v>4062</v>
      </c>
    </row>
    <row r="374" spans="1:2" ht="12.75">
      <c r="A374" s="2" t="s">
        <v>11</v>
      </c>
      <c r="B374" s="10"/>
    </row>
    <row r="375" spans="1:2" ht="12.75">
      <c r="A375" s="2" t="s">
        <v>12</v>
      </c>
      <c r="B375" s="10">
        <f>+B376+B377</f>
        <v>757</v>
      </c>
    </row>
    <row r="376" spans="1:2" ht="12.75">
      <c r="A376" s="2" t="s">
        <v>13</v>
      </c>
      <c r="B376" s="10">
        <v>740</v>
      </c>
    </row>
    <row r="377" spans="1:2" ht="12.75">
      <c r="A377" s="2" t="s">
        <v>14</v>
      </c>
      <c r="B377" s="10">
        <v>17</v>
      </c>
    </row>
    <row r="378" spans="1:2" ht="12.75">
      <c r="A378" s="2" t="s">
        <v>35</v>
      </c>
      <c r="B378" s="10">
        <f>+B379+B380</f>
        <v>453</v>
      </c>
    </row>
    <row r="379" spans="1:2" ht="12.75">
      <c r="A379" s="2" t="s">
        <v>13</v>
      </c>
      <c r="B379" s="10">
        <v>443</v>
      </c>
    </row>
    <row r="380" spans="1:2" ht="12.75">
      <c r="A380" s="2" t="s">
        <v>14</v>
      </c>
      <c r="B380" s="10">
        <v>10</v>
      </c>
    </row>
    <row r="381" spans="1:2" ht="12.75">
      <c r="A381" s="2" t="s">
        <v>63</v>
      </c>
      <c r="B381" s="10">
        <f>+B382+B383</f>
        <v>1210</v>
      </c>
    </row>
    <row r="382" spans="1:2" ht="12.75">
      <c r="A382" s="2" t="s">
        <v>64</v>
      </c>
      <c r="B382" s="10">
        <v>841</v>
      </c>
    </row>
    <row r="383" spans="1:2" ht="12.75">
      <c r="A383" s="2" t="s">
        <v>65</v>
      </c>
      <c r="B383" s="10">
        <v>369</v>
      </c>
    </row>
    <row r="384" spans="1:2" ht="12.75">
      <c r="A384" s="2" t="s">
        <v>18</v>
      </c>
      <c r="B384" s="10">
        <f>+B385+B386+B387+B388</f>
        <v>3634</v>
      </c>
    </row>
    <row r="385" spans="1:2" ht="12.75">
      <c r="A385" s="2" t="s">
        <v>19</v>
      </c>
      <c r="B385" s="10">
        <v>91</v>
      </c>
    </row>
    <row r="386" spans="1:2" ht="12.75">
      <c r="A386" s="2" t="s">
        <v>20</v>
      </c>
      <c r="B386" s="10">
        <v>258</v>
      </c>
    </row>
    <row r="387" spans="1:2" ht="12.75">
      <c r="A387" s="2" t="s">
        <v>21</v>
      </c>
      <c r="B387" s="10">
        <v>1414</v>
      </c>
    </row>
    <row r="388" spans="1:2" ht="12.75">
      <c r="A388" s="2" t="s">
        <v>22</v>
      </c>
      <c r="B388" s="10">
        <v>1871</v>
      </c>
    </row>
    <row r="389" spans="1:2" ht="12.75">
      <c r="A389" s="2" t="s">
        <v>23</v>
      </c>
      <c r="B389" s="10">
        <v>2279</v>
      </c>
    </row>
    <row r="390" spans="1:2" ht="12.75">
      <c r="A390" s="2" t="s">
        <v>62</v>
      </c>
      <c r="B390" s="10">
        <v>31</v>
      </c>
    </row>
    <row r="391" spans="1:2" ht="12.75">
      <c r="A391" s="36" t="s">
        <v>66</v>
      </c>
      <c r="B391" s="11">
        <v>30</v>
      </c>
    </row>
    <row r="393" ht="12.75">
      <c r="A393" s="12" t="s">
        <v>211</v>
      </c>
    </row>
    <row r="394" ht="12.75">
      <c r="A394" s="12"/>
    </row>
    <row r="395" ht="12.75">
      <c r="A395" s="8" t="s">
        <v>486</v>
      </c>
    </row>
    <row r="399" ht="18" customHeight="1">
      <c r="A399" s="22" t="s">
        <v>41</v>
      </c>
    </row>
    <row r="400" spans="1:2" ht="18">
      <c r="A400" s="23"/>
      <c r="B400" s="24" t="s">
        <v>210</v>
      </c>
    </row>
    <row r="402" spans="1:2" ht="12.75">
      <c r="A402" s="2" t="s">
        <v>38</v>
      </c>
      <c r="B402" s="10">
        <v>672</v>
      </c>
    </row>
    <row r="403" spans="1:2" ht="12.75">
      <c r="A403" s="2" t="s">
        <v>11</v>
      </c>
      <c r="B403" s="10">
        <f>+B404+B405</f>
        <v>187</v>
      </c>
    </row>
    <row r="404" spans="1:2" ht="12.75">
      <c r="A404" s="2" t="s">
        <v>12</v>
      </c>
      <c r="B404" s="10">
        <v>114</v>
      </c>
    </row>
    <row r="405" spans="1:2" ht="12.75">
      <c r="A405" s="2" t="s">
        <v>39</v>
      </c>
      <c r="B405" s="10">
        <v>73</v>
      </c>
    </row>
    <row r="406" spans="1:2" ht="12.75">
      <c r="A406" s="2" t="s">
        <v>18</v>
      </c>
      <c r="B406" s="10">
        <f>SUM(B407:B410)</f>
        <v>612</v>
      </c>
    </row>
    <row r="407" spans="1:2" ht="12.75">
      <c r="A407" s="2" t="s">
        <v>19</v>
      </c>
      <c r="B407" s="10">
        <v>43</v>
      </c>
    </row>
    <row r="408" spans="1:2" ht="12.75">
      <c r="A408" s="2" t="s">
        <v>20</v>
      </c>
      <c r="B408" s="10">
        <v>135</v>
      </c>
    </row>
    <row r="409" spans="1:2" ht="12.75">
      <c r="A409" s="6" t="s">
        <v>21</v>
      </c>
      <c r="B409" s="21">
        <v>377</v>
      </c>
    </row>
    <row r="410" spans="1:2" ht="12.75">
      <c r="A410" s="6" t="s">
        <v>22</v>
      </c>
      <c r="B410" s="6">
        <v>57</v>
      </c>
    </row>
    <row r="411" spans="1:2" ht="12.75">
      <c r="A411" s="132" t="s">
        <v>23</v>
      </c>
      <c r="B411" s="50">
        <v>60</v>
      </c>
    </row>
    <row r="412" spans="1:2" ht="12.75">
      <c r="A412" s="132" t="s">
        <v>36</v>
      </c>
      <c r="B412" s="50">
        <v>47</v>
      </c>
    </row>
    <row r="413" spans="1:2" ht="12.75">
      <c r="A413" s="133" t="s">
        <v>24</v>
      </c>
      <c r="B413" s="134">
        <v>63</v>
      </c>
    </row>
    <row r="414" spans="1:2" ht="12.75">
      <c r="A414" s="120"/>
      <c r="B414" s="46"/>
    </row>
    <row r="415" spans="1:2" ht="12.75">
      <c r="A415" s="12" t="s">
        <v>211</v>
      </c>
      <c r="B415" s="46"/>
    </row>
    <row r="416" spans="1:2" ht="12.75">
      <c r="A416" s="120"/>
      <c r="B416" s="46"/>
    </row>
    <row r="417" ht="12.75">
      <c r="A417" s="8" t="s">
        <v>486</v>
      </c>
    </row>
    <row r="421" ht="15.75">
      <c r="A421" s="22" t="s">
        <v>42</v>
      </c>
    </row>
    <row r="422" spans="1:2" ht="18">
      <c r="A422" s="23"/>
      <c r="B422" s="24" t="s">
        <v>210</v>
      </c>
    </row>
    <row r="423" spans="1:2" ht="18">
      <c r="A423" s="52"/>
      <c r="B423" s="53"/>
    </row>
    <row r="424" spans="1:2" ht="12.75" customHeight="1">
      <c r="A424" s="2" t="s">
        <v>10</v>
      </c>
      <c r="B424" s="10">
        <v>3634</v>
      </c>
    </row>
    <row r="425" spans="1:2" ht="12.75">
      <c r="A425" s="2" t="s">
        <v>11</v>
      </c>
      <c r="B425" s="10">
        <f>SUM(B426:B427)</f>
        <v>486</v>
      </c>
    </row>
    <row r="426" spans="1:2" ht="12.75">
      <c r="A426" s="2" t="s">
        <v>12</v>
      </c>
      <c r="B426" s="2">
        <f>SUM(B427:B428)</f>
        <v>302</v>
      </c>
    </row>
    <row r="427" spans="1:2" ht="12.75">
      <c r="A427" s="2" t="s">
        <v>13</v>
      </c>
      <c r="B427" s="2">
        <v>184</v>
      </c>
    </row>
    <row r="428" spans="1:2" ht="12.75">
      <c r="A428" s="2" t="s">
        <v>14</v>
      </c>
      <c r="B428" s="10">
        <v>118</v>
      </c>
    </row>
    <row r="429" spans="1:2" ht="12.75">
      <c r="A429" s="2" t="s">
        <v>35</v>
      </c>
      <c r="B429" s="2">
        <f>SUM(B430:B431)</f>
        <v>522</v>
      </c>
    </row>
    <row r="430" spans="1:2" ht="12.75">
      <c r="A430" s="2" t="s">
        <v>13</v>
      </c>
      <c r="B430" s="10">
        <v>295</v>
      </c>
    </row>
    <row r="431" spans="1:2" ht="12.75">
      <c r="A431" s="2" t="s">
        <v>14</v>
      </c>
      <c r="B431" s="10">
        <v>227</v>
      </c>
    </row>
    <row r="432" spans="1:2" ht="12.75">
      <c r="A432" s="2" t="s">
        <v>18</v>
      </c>
      <c r="B432" s="10">
        <f>SUM(B433:B436)</f>
        <v>2962</v>
      </c>
    </row>
    <row r="433" spans="1:2" ht="12.75">
      <c r="A433" s="2" t="s">
        <v>19</v>
      </c>
      <c r="B433" s="10">
        <v>474</v>
      </c>
    </row>
    <row r="434" spans="1:2" ht="12.75">
      <c r="A434" s="2" t="s">
        <v>20</v>
      </c>
      <c r="B434" s="10">
        <v>581</v>
      </c>
    </row>
    <row r="435" spans="1:2" ht="12.75">
      <c r="A435" s="2" t="s">
        <v>21</v>
      </c>
      <c r="B435" s="10">
        <v>1540</v>
      </c>
    </row>
    <row r="436" spans="1:2" ht="12.75">
      <c r="A436" s="2" t="s">
        <v>22</v>
      </c>
      <c r="B436" s="10">
        <v>367</v>
      </c>
    </row>
    <row r="437" spans="1:2" ht="12.75">
      <c r="A437" s="2" t="s">
        <v>23</v>
      </c>
      <c r="B437" s="10">
        <v>1039</v>
      </c>
    </row>
    <row r="438" spans="1:2" ht="12.75">
      <c r="A438" s="2" t="s">
        <v>36</v>
      </c>
      <c r="B438" s="10">
        <v>70</v>
      </c>
    </row>
    <row r="439" spans="1:2" ht="12.75">
      <c r="A439" s="36" t="s">
        <v>24</v>
      </c>
      <c r="B439" s="11">
        <v>34</v>
      </c>
    </row>
    <row r="441" ht="12.75">
      <c r="A441" s="12" t="s">
        <v>211</v>
      </c>
    </row>
    <row r="442" ht="12.75">
      <c r="A442" s="12"/>
    </row>
    <row r="443" ht="12.75">
      <c r="A443" s="8" t="s">
        <v>486</v>
      </c>
    </row>
    <row r="447" ht="15.75">
      <c r="A447" s="22" t="s">
        <v>284</v>
      </c>
    </row>
    <row r="448" spans="1:2" ht="18">
      <c r="A448" s="23"/>
      <c r="B448" s="24" t="s">
        <v>210</v>
      </c>
    </row>
    <row r="450" spans="1:2" ht="12.75">
      <c r="A450" s="54" t="s">
        <v>285</v>
      </c>
      <c r="B450" s="10">
        <v>1599</v>
      </c>
    </row>
    <row r="451" ht="12.75">
      <c r="A451" s="54" t="s">
        <v>286</v>
      </c>
    </row>
    <row r="452" spans="1:2" ht="12.75">
      <c r="A452" s="56" t="s">
        <v>287</v>
      </c>
      <c r="B452" s="2">
        <f>SUM(B453:B454)</f>
        <v>843</v>
      </c>
    </row>
    <row r="453" spans="1:2" ht="12.75">
      <c r="A453" s="20" t="s">
        <v>261</v>
      </c>
      <c r="B453" s="2">
        <v>148</v>
      </c>
    </row>
    <row r="454" spans="1:2" ht="12.75">
      <c r="A454" s="20" t="s">
        <v>288</v>
      </c>
      <c r="B454" s="2">
        <v>695</v>
      </c>
    </row>
    <row r="455" spans="1:2" ht="12.75">
      <c r="A455" s="56" t="s">
        <v>289</v>
      </c>
      <c r="B455" s="2">
        <f>SUM(B456:B457)</f>
        <v>366</v>
      </c>
    </row>
    <row r="456" spans="1:2" ht="12.75">
      <c r="A456" s="20" t="s">
        <v>261</v>
      </c>
      <c r="B456" s="2">
        <v>260</v>
      </c>
    </row>
    <row r="457" spans="1:2" ht="12.75">
      <c r="A457" s="20" t="s">
        <v>288</v>
      </c>
      <c r="B457" s="2">
        <v>106</v>
      </c>
    </row>
    <row r="458" spans="1:2" ht="12.75">
      <c r="A458" s="56" t="s">
        <v>290</v>
      </c>
      <c r="B458" s="2">
        <f>SUM(B459:B460)</f>
        <v>390</v>
      </c>
    </row>
    <row r="459" spans="1:2" ht="12.75">
      <c r="A459" s="20" t="s">
        <v>261</v>
      </c>
      <c r="B459" s="2">
        <v>170</v>
      </c>
    </row>
    <row r="460" spans="1:2" ht="12.75">
      <c r="A460" s="20" t="s">
        <v>288</v>
      </c>
      <c r="B460" s="2">
        <v>220</v>
      </c>
    </row>
    <row r="461" spans="1:2" ht="12.75">
      <c r="A461" s="56" t="s">
        <v>291</v>
      </c>
      <c r="B461" s="2">
        <v>40</v>
      </c>
    </row>
    <row r="462" ht="12.75">
      <c r="A462" s="54" t="s">
        <v>292</v>
      </c>
    </row>
    <row r="463" spans="1:2" ht="12.75">
      <c r="A463" s="56" t="s">
        <v>38</v>
      </c>
      <c r="B463" s="10">
        <v>1592</v>
      </c>
    </row>
    <row r="464" ht="12.75">
      <c r="A464" s="56" t="s">
        <v>51</v>
      </c>
    </row>
    <row r="465" spans="1:2" ht="12.75">
      <c r="A465" s="20" t="s">
        <v>259</v>
      </c>
      <c r="B465" s="2">
        <v>16</v>
      </c>
    </row>
    <row r="466" spans="1:2" ht="12.75">
      <c r="A466" s="20" t="s">
        <v>293</v>
      </c>
      <c r="B466" s="2">
        <v>63</v>
      </c>
    </row>
    <row r="467" spans="1:2" ht="12.75">
      <c r="A467" s="57" t="s">
        <v>294</v>
      </c>
      <c r="B467" s="6">
        <v>832</v>
      </c>
    </row>
    <row r="468" spans="1:2" ht="12.75">
      <c r="A468" s="57" t="s">
        <v>288</v>
      </c>
      <c r="B468" s="6">
        <v>681</v>
      </c>
    </row>
    <row r="469" spans="1:2" ht="12.75">
      <c r="A469" s="64" t="s">
        <v>295</v>
      </c>
      <c r="B469" s="36">
        <v>24</v>
      </c>
    </row>
    <row r="471" ht="12.75">
      <c r="A471" s="12" t="s">
        <v>211</v>
      </c>
    </row>
    <row r="472" ht="12.75">
      <c r="A472" s="12"/>
    </row>
    <row r="473" ht="12.75">
      <c r="A473" s="8" t="s">
        <v>486</v>
      </c>
    </row>
    <row r="477" ht="18" customHeight="1">
      <c r="A477" s="22" t="s">
        <v>43</v>
      </c>
    </row>
    <row r="478" spans="1:2" ht="18">
      <c r="A478" s="23"/>
      <c r="B478" s="24" t="s">
        <v>210</v>
      </c>
    </row>
    <row r="480" ht="12.75">
      <c r="A480" s="2" t="s">
        <v>44</v>
      </c>
    </row>
    <row r="481" spans="1:2" ht="12.75">
      <c r="A481" s="2" t="s">
        <v>45</v>
      </c>
      <c r="B481" s="2">
        <v>303</v>
      </c>
    </row>
    <row r="482" spans="1:2" ht="12.75">
      <c r="A482" s="2" t="s">
        <v>46</v>
      </c>
      <c r="B482" s="2">
        <v>76</v>
      </c>
    </row>
    <row r="483" spans="1:2" ht="12.75">
      <c r="A483" s="2" t="s">
        <v>47</v>
      </c>
      <c r="B483" s="2">
        <v>227</v>
      </c>
    </row>
    <row r="484" spans="1:2" ht="12.75">
      <c r="A484" s="2" t="s">
        <v>48</v>
      </c>
      <c r="B484" s="2">
        <f>+B485+B486</f>
        <v>880</v>
      </c>
    </row>
    <row r="485" spans="1:2" ht="12.75">
      <c r="A485" s="2" t="s">
        <v>49</v>
      </c>
      <c r="B485" s="2">
        <v>749</v>
      </c>
    </row>
    <row r="486" spans="1:2" ht="12.75">
      <c r="A486" s="2" t="s">
        <v>50</v>
      </c>
      <c r="B486" s="2">
        <v>131</v>
      </c>
    </row>
    <row r="487" ht="12.75">
      <c r="A487" s="2" t="s">
        <v>51</v>
      </c>
    </row>
    <row r="488" spans="1:2" ht="12.75">
      <c r="A488" s="2" t="s">
        <v>52</v>
      </c>
      <c r="B488" s="2">
        <f>SUM(B489:B492)</f>
        <v>749</v>
      </c>
    </row>
    <row r="489" spans="1:2" ht="12.75">
      <c r="A489" s="2" t="s">
        <v>61</v>
      </c>
      <c r="B489" s="2">
        <v>0</v>
      </c>
    </row>
    <row r="490" spans="1:2" ht="12.75">
      <c r="A490" s="2" t="s">
        <v>53</v>
      </c>
      <c r="B490" s="2">
        <v>5</v>
      </c>
    </row>
    <row r="491" spans="1:2" ht="12.75">
      <c r="A491" s="2" t="s">
        <v>46</v>
      </c>
      <c r="B491" s="2">
        <v>684</v>
      </c>
    </row>
    <row r="492" spans="1:2" ht="12.75">
      <c r="A492" s="2" t="s">
        <v>54</v>
      </c>
      <c r="B492" s="2">
        <v>60</v>
      </c>
    </row>
    <row r="493" spans="1:2" ht="12.75">
      <c r="A493" s="2" t="s">
        <v>55</v>
      </c>
      <c r="B493" s="2">
        <f>+B494+B495</f>
        <v>131</v>
      </c>
    </row>
    <row r="494" spans="1:2" ht="12.75">
      <c r="A494" s="2" t="s">
        <v>46</v>
      </c>
      <c r="B494" s="2">
        <v>115</v>
      </c>
    </row>
    <row r="495" spans="1:2" ht="12.75">
      <c r="A495" s="2" t="s">
        <v>54</v>
      </c>
      <c r="B495" s="2">
        <v>16</v>
      </c>
    </row>
    <row r="496" spans="1:2" ht="12.75">
      <c r="A496" s="36" t="s">
        <v>56</v>
      </c>
      <c r="B496" s="36">
        <v>32</v>
      </c>
    </row>
    <row r="498" ht="12.75">
      <c r="A498" s="12" t="s">
        <v>211</v>
      </c>
    </row>
    <row r="499" ht="12.75">
      <c r="A499" s="12"/>
    </row>
    <row r="500" ht="12.75">
      <c r="A500" s="8" t="s">
        <v>486</v>
      </c>
    </row>
    <row r="504" ht="18.75">
      <c r="A504" s="22" t="s">
        <v>399</v>
      </c>
    </row>
    <row r="505" spans="1:4" ht="38.25">
      <c r="A505" s="23"/>
      <c r="B505" s="110" t="s">
        <v>1</v>
      </c>
      <c r="C505" s="110" t="s">
        <v>296</v>
      </c>
      <c r="D505" s="110" t="s">
        <v>297</v>
      </c>
    </row>
    <row r="506" spans="1:2" ht="18">
      <c r="A506" s="52"/>
      <c r="B506" s="53"/>
    </row>
    <row r="507" spans="1:4" ht="12.75">
      <c r="A507" s="2" t="s">
        <v>11</v>
      </c>
      <c r="B507" s="10">
        <f aca="true" t="shared" si="2" ref="B507:B520">SUM(C507:D507)</f>
        <v>3683</v>
      </c>
      <c r="C507" s="10">
        <f>+C508+C511</f>
        <v>3657</v>
      </c>
      <c r="D507" s="10">
        <f>+D508+D511</f>
        <v>26</v>
      </c>
    </row>
    <row r="508" spans="1:4" ht="12.75">
      <c r="A508" s="54" t="s">
        <v>298</v>
      </c>
      <c r="B508" s="10">
        <f t="shared" si="2"/>
        <v>904</v>
      </c>
      <c r="C508" s="10">
        <f>SUM(C509:C510)</f>
        <v>882</v>
      </c>
      <c r="D508" s="10">
        <f>SUM(D509:D510)</f>
        <v>22</v>
      </c>
    </row>
    <row r="509" spans="1:4" ht="12.75">
      <c r="A509" s="54" t="s">
        <v>299</v>
      </c>
      <c r="B509" s="10">
        <f t="shared" si="2"/>
        <v>299</v>
      </c>
      <c r="C509" s="10">
        <v>291</v>
      </c>
      <c r="D509" s="10">
        <v>8</v>
      </c>
    </row>
    <row r="510" spans="1:4" ht="12.75">
      <c r="A510" s="54" t="s">
        <v>300</v>
      </c>
      <c r="B510" s="10">
        <f t="shared" si="2"/>
        <v>605</v>
      </c>
      <c r="C510" s="32">
        <v>591</v>
      </c>
      <c r="D510" s="32">
        <v>14</v>
      </c>
    </row>
    <row r="511" spans="1:4" ht="12.75">
      <c r="A511" s="54" t="s">
        <v>301</v>
      </c>
      <c r="B511" s="10">
        <f t="shared" si="2"/>
        <v>2779</v>
      </c>
      <c r="C511" s="10">
        <f>SUM(C512:C513)</f>
        <v>2775</v>
      </c>
      <c r="D511" s="10">
        <f>SUM(D512:D513)</f>
        <v>4</v>
      </c>
    </row>
    <row r="512" spans="1:4" ht="12.75">
      <c r="A512" s="54" t="s">
        <v>299</v>
      </c>
      <c r="B512" s="10">
        <f t="shared" si="2"/>
        <v>192</v>
      </c>
      <c r="C512" s="10">
        <v>192</v>
      </c>
      <c r="D512" s="51">
        <v>0</v>
      </c>
    </row>
    <row r="513" spans="1:4" ht="12.75">
      <c r="A513" s="54" t="s">
        <v>300</v>
      </c>
      <c r="B513" s="10">
        <f t="shared" si="2"/>
        <v>2587</v>
      </c>
      <c r="C513" s="32">
        <v>2583</v>
      </c>
      <c r="D513" s="32">
        <v>4</v>
      </c>
    </row>
    <row r="514" spans="1:4" ht="12.75">
      <c r="A514" s="54" t="s">
        <v>302</v>
      </c>
      <c r="B514" s="10">
        <f t="shared" si="2"/>
        <v>6821</v>
      </c>
      <c r="C514" s="10">
        <v>6795</v>
      </c>
      <c r="D514" s="10">
        <v>26</v>
      </c>
    </row>
    <row r="515" spans="1:4" ht="12.75">
      <c r="A515" s="54" t="s">
        <v>303</v>
      </c>
      <c r="B515" s="10">
        <f t="shared" si="2"/>
        <v>6448</v>
      </c>
      <c r="C515" s="10">
        <f>SUM(C516:C519)</f>
        <v>6428</v>
      </c>
      <c r="D515" s="10">
        <f>SUM(D516:D519)</f>
        <v>20</v>
      </c>
    </row>
    <row r="516" spans="1:4" ht="12.75">
      <c r="A516" s="6" t="s">
        <v>19</v>
      </c>
      <c r="B516" s="30">
        <f t="shared" si="2"/>
        <v>938</v>
      </c>
      <c r="C516" s="51">
        <v>935</v>
      </c>
      <c r="D516" s="51">
        <v>3</v>
      </c>
    </row>
    <row r="517" spans="1:4" ht="12.75">
      <c r="A517" s="21" t="s">
        <v>20</v>
      </c>
      <c r="B517" s="30">
        <f t="shared" si="2"/>
        <v>482</v>
      </c>
      <c r="C517" s="51">
        <v>482</v>
      </c>
      <c r="D517" s="51">
        <v>0</v>
      </c>
    </row>
    <row r="518" spans="1:4" ht="12.75">
      <c r="A518" s="21" t="s">
        <v>21</v>
      </c>
      <c r="B518" s="30">
        <f t="shared" si="2"/>
        <v>4797</v>
      </c>
      <c r="C518" s="30">
        <v>4780</v>
      </c>
      <c r="D518" s="51">
        <v>17</v>
      </c>
    </row>
    <row r="519" spans="1:4" ht="12.75">
      <c r="A519" s="21" t="s">
        <v>22</v>
      </c>
      <c r="B519" s="30">
        <f t="shared" si="2"/>
        <v>231</v>
      </c>
      <c r="C519" s="51">
        <v>231</v>
      </c>
      <c r="D519" s="51">
        <v>0</v>
      </c>
    </row>
    <row r="520" spans="1:4" ht="12.75">
      <c r="A520" s="64" t="s">
        <v>23</v>
      </c>
      <c r="B520" s="11">
        <f t="shared" si="2"/>
        <v>525</v>
      </c>
      <c r="C520" s="11">
        <v>519</v>
      </c>
      <c r="D520" s="11">
        <v>6</v>
      </c>
    </row>
    <row r="521" ht="12.75">
      <c r="B521" s="10"/>
    </row>
    <row r="522" ht="12.75">
      <c r="A522" s="12" t="s">
        <v>211</v>
      </c>
    </row>
    <row r="523" ht="12.75">
      <c r="A523" s="12"/>
    </row>
    <row r="524" spans="1:2" ht="12.75">
      <c r="A524" s="8" t="s">
        <v>486</v>
      </c>
      <c r="B524" s="10"/>
    </row>
    <row r="528" ht="18.75">
      <c r="A528" s="22" t="s">
        <v>401</v>
      </c>
    </row>
    <row r="529" spans="1:5" ht="18">
      <c r="A529" s="23"/>
      <c r="B529" s="110" t="s">
        <v>1</v>
      </c>
      <c r="C529" s="110" t="s">
        <v>29</v>
      </c>
      <c r="D529" s="110" t="s">
        <v>305</v>
      </c>
      <c r="E529" s="110" t="s">
        <v>306</v>
      </c>
    </row>
    <row r="530" spans="1:2" ht="18">
      <c r="A530" s="52"/>
      <c r="B530" s="53"/>
    </row>
    <row r="531" spans="1:5" ht="12.75">
      <c r="A531" s="54" t="s">
        <v>307</v>
      </c>
      <c r="B531" s="10">
        <f aca="true" t="shared" si="3" ref="B531:B573">SUM(C531:E531)</f>
        <v>59</v>
      </c>
      <c r="C531" s="10">
        <f>SUM(C532:C533)</f>
        <v>30</v>
      </c>
      <c r="D531" s="10">
        <f>SUM(D532:D533)</f>
        <v>22</v>
      </c>
      <c r="E531" s="10">
        <f>SUM(E532:E533)</f>
        <v>7</v>
      </c>
    </row>
    <row r="532" spans="1:5" ht="12.75">
      <c r="A532" s="54" t="s">
        <v>308</v>
      </c>
      <c r="B532" s="10">
        <f t="shared" si="3"/>
        <v>20</v>
      </c>
      <c r="C532" s="10">
        <v>11</v>
      </c>
      <c r="D532" s="10">
        <v>9</v>
      </c>
      <c r="E532" s="95" t="s">
        <v>202</v>
      </c>
    </row>
    <row r="533" spans="1:5" ht="12.75">
      <c r="A533" s="54" t="s">
        <v>309</v>
      </c>
      <c r="B533" s="10">
        <f t="shared" si="3"/>
        <v>39</v>
      </c>
      <c r="C533" s="32">
        <v>19</v>
      </c>
      <c r="D533" s="32">
        <v>13</v>
      </c>
      <c r="E533" s="32">
        <v>7</v>
      </c>
    </row>
    <row r="534" spans="1:5" ht="12.75">
      <c r="A534" s="54" t="s">
        <v>261</v>
      </c>
      <c r="B534" s="10"/>
      <c r="C534" s="32"/>
      <c r="D534" s="32"/>
      <c r="E534" s="32"/>
    </row>
    <row r="535" spans="1:5" ht="12.75">
      <c r="A535" s="54" t="s">
        <v>310</v>
      </c>
      <c r="B535" s="10">
        <f t="shared" si="3"/>
        <v>39</v>
      </c>
      <c r="C535" s="10">
        <f>SUM(C536:C537)</f>
        <v>21</v>
      </c>
      <c r="D535" s="10">
        <f>SUM(D536:D537)</f>
        <v>12</v>
      </c>
      <c r="E535" s="10">
        <f>SUM(E536:E537)</f>
        <v>6</v>
      </c>
    </row>
    <row r="536" spans="1:5" ht="12.75">
      <c r="A536" s="54" t="s">
        <v>299</v>
      </c>
      <c r="B536" s="10">
        <f t="shared" si="3"/>
        <v>15</v>
      </c>
      <c r="C536" s="10">
        <v>9</v>
      </c>
      <c r="D536" s="10">
        <v>6</v>
      </c>
      <c r="E536" s="95" t="s">
        <v>202</v>
      </c>
    </row>
    <row r="537" spans="1:5" ht="12.75">
      <c r="A537" s="54" t="s">
        <v>300</v>
      </c>
      <c r="B537" s="10">
        <f t="shared" si="3"/>
        <v>24</v>
      </c>
      <c r="C537" s="10">
        <v>12</v>
      </c>
      <c r="D537" s="10">
        <v>6</v>
      </c>
      <c r="E537" s="10">
        <v>6</v>
      </c>
    </row>
    <row r="538" spans="1:5" ht="12.75">
      <c r="A538" s="54" t="s">
        <v>311</v>
      </c>
      <c r="B538" s="10">
        <f t="shared" si="3"/>
        <v>39</v>
      </c>
      <c r="C538" s="10">
        <f>SUM(C539:C540)</f>
        <v>21</v>
      </c>
      <c r="D538" s="10">
        <f>SUM(D539:D540)</f>
        <v>12</v>
      </c>
      <c r="E538" s="10">
        <f>SUM(E539:E540)</f>
        <v>6</v>
      </c>
    </row>
    <row r="539" spans="1:5" ht="12.75">
      <c r="A539" s="54" t="s">
        <v>299</v>
      </c>
      <c r="B539" s="10">
        <f t="shared" si="3"/>
        <v>15</v>
      </c>
      <c r="C539" s="10">
        <v>9</v>
      </c>
      <c r="D539" s="10">
        <v>6</v>
      </c>
      <c r="E539" s="95" t="s">
        <v>202</v>
      </c>
    </row>
    <row r="540" spans="1:5" ht="12.75">
      <c r="A540" s="54" t="s">
        <v>300</v>
      </c>
      <c r="B540" s="10">
        <f t="shared" si="3"/>
        <v>24</v>
      </c>
      <c r="C540" s="10">
        <v>12</v>
      </c>
      <c r="D540" s="10">
        <v>6</v>
      </c>
      <c r="E540" s="10">
        <v>6</v>
      </c>
    </row>
    <row r="541" spans="1:5" ht="12.75">
      <c r="A541" s="54" t="s">
        <v>312</v>
      </c>
      <c r="B541" s="10">
        <f t="shared" si="3"/>
        <v>39</v>
      </c>
      <c r="C541" s="10">
        <f>SUM(C542:C543)</f>
        <v>21</v>
      </c>
      <c r="D541" s="10">
        <f>SUM(D542:D543)</f>
        <v>12</v>
      </c>
      <c r="E541" s="10">
        <f>SUM(E542:E543)</f>
        <v>6</v>
      </c>
    </row>
    <row r="542" spans="1:5" ht="12.75">
      <c r="A542" s="54" t="s">
        <v>299</v>
      </c>
      <c r="B542" s="10">
        <f t="shared" si="3"/>
        <v>15</v>
      </c>
      <c r="C542" s="10">
        <v>9</v>
      </c>
      <c r="D542" s="10">
        <v>6</v>
      </c>
      <c r="E542" s="95" t="s">
        <v>202</v>
      </c>
    </row>
    <row r="543" spans="1:5" ht="12.75">
      <c r="A543" s="54" t="s">
        <v>300</v>
      </c>
      <c r="B543" s="10">
        <f t="shared" si="3"/>
        <v>24</v>
      </c>
      <c r="C543" s="10">
        <v>12</v>
      </c>
      <c r="D543" s="10">
        <v>6</v>
      </c>
      <c r="E543" s="10">
        <v>6</v>
      </c>
    </row>
    <row r="544" spans="1:5" ht="12.75">
      <c r="A544" s="54" t="s">
        <v>313</v>
      </c>
      <c r="B544" s="10">
        <f t="shared" si="3"/>
        <v>32</v>
      </c>
      <c r="C544" s="10">
        <f>SUM(C545:C546)</f>
        <v>15</v>
      </c>
      <c r="D544" s="10">
        <f>SUM(D545:D546)</f>
        <v>12</v>
      </c>
      <c r="E544" s="10">
        <f>SUM(E545:E546)</f>
        <v>5</v>
      </c>
    </row>
    <row r="545" spans="1:5" ht="12.75">
      <c r="A545" s="54" t="s">
        <v>299</v>
      </c>
      <c r="B545" s="10">
        <f t="shared" si="3"/>
        <v>12</v>
      </c>
      <c r="C545" s="10">
        <v>6</v>
      </c>
      <c r="D545" s="10">
        <v>6</v>
      </c>
      <c r="E545" s="95" t="s">
        <v>202</v>
      </c>
    </row>
    <row r="546" spans="1:5" ht="12.75">
      <c r="A546" s="54" t="s">
        <v>300</v>
      </c>
      <c r="B546" s="10">
        <f t="shared" si="3"/>
        <v>20</v>
      </c>
      <c r="C546" s="10">
        <v>9</v>
      </c>
      <c r="D546" s="10">
        <v>6</v>
      </c>
      <c r="E546" s="10">
        <v>5</v>
      </c>
    </row>
    <row r="547" spans="1:5" ht="12.75">
      <c r="A547" s="54" t="s">
        <v>314</v>
      </c>
      <c r="B547" s="10">
        <f t="shared" si="3"/>
        <v>31</v>
      </c>
      <c r="C547" s="10">
        <f>SUM(C548:C549)</f>
        <v>14</v>
      </c>
      <c r="D547" s="10">
        <f>SUM(D548:D549)</f>
        <v>12</v>
      </c>
      <c r="E547" s="10">
        <f>SUM(E548:E549)</f>
        <v>5</v>
      </c>
    </row>
    <row r="548" spans="1:5" ht="12.75">
      <c r="A548" s="54" t="s">
        <v>299</v>
      </c>
      <c r="B548" s="10">
        <f t="shared" si="3"/>
        <v>11</v>
      </c>
      <c r="C548" s="10">
        <v>5</v>
      </c>
      <c r="D548" s="10">
        <v>6</v>
      </c>
      <c r="E548" s="95" t="s">
        <v>202</v>
      </c>
    </row>
    <row r="549" spans="1:5" ht="12.75">
      <c r="A549" s="54" t="s">
        <v>300</v>
      </c>
      <c r="B549" s="10">
        <f t="shared" si="3"/>
        <v>20</v>
      </c>
      <c r="C549" s="10">
        <v>9</v>
      </c>
      <c r="D549" s="10">
        <v>6</v>
      </c>
      <c r="E549" s="10">
        <v>5</v>
      </c>
    </row>
    <row r="550" spans="1:5" ht="12.75">
      <c r="A550" s="54" t="s">
        <v>315</v>
      </c>
      <c r="B550" s="10">
        <f t="shared" si="3"/>
        <v>29</v>
      </c>
      <c r="C550" s="10">
        <f>SUM(C551:C552)</f>
        <v>12</v>
      </c>
      <c r="D550" s="10">
        <f>SUM(D551:D552)</f>
        <v>12</v>
      </c>
      <c r="E550" s="10">
        <f>SUM(E551:E552)</f>
        <v>5</v>
      </c>
    </row>
    <row r="551" spans="1:5" ht="12.75">
      <c r="A551" s="54" t="s">
        <v>299</v>
      </c>
      <c r="B551" s="10">
        <f t="shared" si="3"/>
        <v>11</v>
      </c>
      <c r="C551" s="10">
        <v>5</v>
      </c>
      <c r="D551" s="10">
        <v>6</v>
      </c>
      <c r="E551" s="95" t="s">
        <v>202</v>
      </c>
    </row>
    <row r="552" spans="1:5" ht="12.75">
      <c r="A552" s="54" t="s">
        <v>300</v>
      </c>
      <c r="B552" s="10">
        <f t="shared" si="3"/>
        <v>18</v>
      </c>
      <c r="C552" s="10">
        <v>7</v>
      </c>
      <c r="D552" s="10">
        <v>6</v>
      </c>
      <c r="E552" s="10">
        <v>5</v>
      </c>
    </row>
    <row r="553" spans="1:5" ht="12.75">
      <c r="A553" s="54" t="s">
        <v>316</v>
      </c>
      <c r="B553" s="10">
        <f t="shared" si="3"/>
        <v>27</v>
      </c>
      <c r="C553" s="10">
        <f>SUM(C554:C555)</f>
        <v>12</v>
      </c>
      <c r="D553" s="10">
        <f>SUM(D554:D555)</f>
        <v>10</v>
      </c>
      <c r="E553" s="10">
        <f>SUM(E554:E555)</f>
        <v>5</v>
      </c>
    </row>
    <row r="554" spans="1:5" ht="12.75">
      <c r="A554" s="54" t="s">
        <v>299</v>
      </c>
      <c r="B554" s="10">
        <f t="shared" si="3"/>
        <v>9</v>
      </c>
      <c r="C554" s="10">
        <v>5</v>
      </c>
      <c r="D554" s="10">
        <v>4</v>
      </c>
      <c r="E554" s="95" t="s">
        <v>202</v>
      </c>
    </row>
    <row r="555" spans="1:5" ht="12.75">
      <c r="A555" s="54" t="s">
        <v>300</v>
      </c>
      <c r="B555" s="10">
        <f t="shared" si="3"/>
        <v>18</v>
      </c>
      <c r="C555" s="10">
        <v>7</v>
      </c>
      <c r="D555" s="10">
        <v>6</v>
      </c>
      <c r="E555" s="10">
        <v>5</v>
      </c>
    </row>
    <row r="556" spans="1:5" ht="12.75">
      <c r="A556" s="54" t="s">
        <v>317</v>
      </c>
      <c r="B556" s="10">
        <f t="shared" si="3"/>
        <v>27</v>
      </c>
      <c r="C556" s="10">
        <f>SUM(C557:C558)</f>
        <v>12</v>
      </c>
      <c r="D556" s="10">
        <f>SUM(D557:D558)</f>
        <v>10</v>
      </c>
      <c r="E556" s="10">
        <f>SUM(E557:E558)</f>
        <v>5</v>
      </c>
    </row>
    <row r="557" spans="1:5" ht="12.75">
      <c r="A557" s="54" t="s">
        <v>299</v>
      </c>
      <c r="B557" s="10">
        <f t="shared" si="3"/>
        <v>9</v>
      </c>
      <c r="C557" s="10">
        <v>5</v>
      </c>
      <c r="D557" s="10">
        <v>4</v>
      </c>
      <c r="E557" s="95" t="s">
        <v>202</v>
      </c>
    </row>
    <row r="558" spans="1:5" ht="12.75">
      <c r="A558" s="54" t="s">
        <v>300</v>
      </c>
      <c r="B558" s="10">
        <f t="shared" si="3"/>
        <v>18</v>
      </c>
      <c r="C558" s="10">
        <v>7</v>
      </c>
      <c r="D558" s="10">
        <v>6</v>
      </c>
      <c r="E558" s="10">
        <v>5</v>
      </c>
    </row>
    <row r="559" spans="1:5" ht="12.75">
      <c r="A559" s="54" t="s">
        <v>319</v>
      </c>
      <c r="B559" s="10"/>
      <c r="C559" s="32"/>
      <c r="D559" s="32"/>
      <c r="E559" s="32"/>
    </row>
    <row r="560" spans="1:5" ht="12.75">
      <c r="A560" s="54" t="s">
        <v>320</v>
      </c>
      <c r="B560" s="10">
        <f t="shared" si="3"/>
        <v>25</v>
      </c>
      <c r="C560" s="10">
        <f>SUM(C561:C562)</f>
        <v>12</v>
      </c>
      <c r="D560" s="10">
        <f>SUM(D561:D562)</f>
        <v>8</v>
      </c>
      <c r="E560" s="10">
        <f>SUM(E561:E562)</f>
        <v>5</v>
      </c>
    </row>
    <row r="561" spans="1:5" ht="12.75">
      <c r="A561" s="54" t="s">
        <v>299</v>
      </c>
      <c r="B561" s="10">
        <f t="shared" si="3"/>
        <v>8</v>
      </c>
      <c r="C561" s="51">
        <v>5</v>
      </c>
      <c r="D561" s="51">
        <v>3</v>
      </c>
      <c r="E561" s="95" t="s">
        <v>202</v>
      </c>
    </row>
    <row r="562" spans="1:5" ht="12.75">
      <c r="A562" s="54" t="s">
        <v>300</v>
      </c>
      <c r="B562" s="10">
        <f t="shared" si="3"/>
        <v>17</v>
      </c>
      <c r="C562" s="51">
        <v>7</v>
      </c>
      <c r="D562" s="51">
        <v>5</v>
      </c>
      <c r="E562" s="51">
        <v>5</v>
      </c>
    </row>
    <row r="563" spans="1:5" ht="12.75">
      <c r="A563" s="54" t="s">
        <v>321</v>
      </c>
      <c r="B563" s="10">
        <f t="shared" si="3"/>
        <v>32</v>
      </c>
      <c r="C563" s="10">
        <f>SUM(C564:C565)</f>
        <v>12</v>
      </c>
      <c r="D563" s="10">
        <f>SUM(D564:D565)</f>
        <v>15</v>
      </c>
      <c r="E563" s="10">
        <f>SUM(E564:E565)</f>
        <v>5</v>
      </c>
    </row>
    <row r="564" spans="1:5" ht="12.75">
      <c r="A564" s="54" t="s">
        <v>299</v>
      </c>
      <c r="B564" s="10">
        <f t="shared" si="3"/>
        <v>5</v>
      </c>
      <c r="C564" s="51">
        <v>1</v>
      </c>
      <c r="D564" s="51">
        <v>4</v>
      </c>
      <c r="E564" s="95" t="s">
        <v>202</v>
      </c>
    </row>
    <row r="565" spans="1:5" ht="12.75">
      <c r="A565" s="54" t="s">
        <v>300</v>
      </c>
      <c r="B565" s="10">
        <f t="shared" si="3"/>
        <v>27</v>
      </c>
      <c r="C565" s="51">
        <v>11</v>
      </c>
      <c r="D565" s="51">
        <v>11</v>
      </c>
      <c r="E565" s="51">
        <v>5</v>
      </c>
    </row>
    <row r="566" spans="1:5" ht="12.75">
      <c r="A566" s="21" t="s">
        <v>322</v>
      </c>
      <c r="B566" s="30">
        <f t="shared" si="3"/>
        <v>26</v>
      </c>
      <c r="C566" s="30">
        <f>SUM(C567:C568)</f>
        <v>10</v>
      </c>
      <c r="D566" s="30">
        <f>SUM(D567:D568)</f>
        <v>12</v>
      </c>
      <c r="E566" s="30">
        <f>SUM(E567:E568)</f>
        <v>4</v>
      </c>
    </row>
    <row r="567" spans="1:5" ht="12.75">
      <c r="A567" s="21" t="s">
        <v>299</v>
      </c>
      <c r="B567" s="30">
        <f t="shared" si="3"/>
        <v>9</v>
      </c>
      <c r="C567" s="51">
        <v>5</v>
      </c>
      <c r="D567" s="51">
        <v>4</v>
      </c>
      <c r="E567" s="19" t="s">
        <v>202</v>
      </c>
    </row>
    <row r="568" spans="1:5" ht="12.75">
      <c r="A568" s="21" t="s">
        <v>300</v>
      </c>
      <c r="B568" s="30">
        <f t="shared" si="3"/>
        <v>17</v>
      </c>
      <c r="C568" s="30">
        <v>5</v>
      </c>
      <c r="D568" s="30">
        <v>8</v>
      </c>
      <c r="E568" s="30">
        <v>4</v>
      </c>
    </row>
    <row r="569" spans="1:5" ht="12.75">
      <c r="A569" s="21" t="s">
        <v>402</v>
      </c>
      <c r="B569" s="30">
        <f>SUM(C569:E569)</f>
        <v>22</v>
      </c>
      <c r="C569" s="30">
        <f>SUM(C570:C571)</f>
        <v>10</v>
      </c>
      <c r="D569" s="30">
        <f>SUM(D570:D571)</f>
        <v>9</v>
      </c>
      <c r="E569" s="30">
        <f>SUM(E570:E571)</f>
        <v>3</v>
      </c>
    </row>
    <row r="570" spans="1:5" ht="12.75">
      <c r="A570" s="21" t="s">
        <v>299</v>
      </c>
      <c r="B570" s="30">
        <f>SUM(C570:E570)</f>
        <v>6</v>
      </c>
      <c r="C570" s="51">
        <v>4</v>
      </c>
      <c r="D570" s="51">
        <v>2</v>
      </c>
      <c r="E570" s="19" t="s">
        <v>202</v>
      </c>
    </row>
    <row r="571" spans="1:5" ht="12.75">
      <c r="A571" s="21" t="s">
        <v>300</v>
      </c>
      <c r="B571" s="30">
        <f>SUM(C571:E571)</f>
        <v>16</v>
      </c>
      <c r="C571" s="30">
        <v>6</v>
      </c>
      <c r="D571" s="30">
        <v>7</v>
      </c>
      <c r="E571" s="30">
        <v>3</v>
      </c>
    </row>
    <row r="572" spans="1:5" ht="12.75">
      <c r="A572" s="21" t="s">
        <v>400</v>
      </c>
      <c r="B572" s="30">
        <f>SUM(B573:B574)</f>
        <v>13</v>
      </c>
      <c r="C572" s="30">
        <f>SUM(C573:C574)</f>
        <v>5</v>
      </c>
      <c r="D572" s="30">
        <f>SUM(D573:D574)</f>
        <v>8</v>
      </c>
      <c r="E572" s="19" t="s">
        <v>202</v>
      </c>
    </row>
    <row r="573" spans="1:5" ht="12.75">
      <c r="A573" s="21" t="s">
        <v>308</v>
      </c>
      <c r="B573" s="30">
        <f t="shared" si="3"/>
        <v>12</v>
      </c>
      <c r="C573" s="19">
        <v>5</v>
      </c>
      <c r="D573" s="19">
        <v>7</v>
      </c>
      <c r="E573" s="19" t="s">
        <v>202</v>
      </c>
    </row>
    <row r="574" spans="1:5" ht="12.75">
      <c r="A574" s="64" t="s">
        <v>309</v>
      </c>
      <c r="B574" s="11">
        <f>SUM(C574:E574)</f>
        <v>1</v>
      </c>
      <c r="C574" s="65" t="s">
        <v>202</v>
      </c>
      <c r="D574" s="65">
        <v>1</v>
      </c>
      <c r="E574" s="65" t="s">
        <v>202</v>
      </c>
    </row>
    <row r="575" ht="12.75">
      <c r="B575" s="10"/>
    </row>
    <row r="576" ht="12.75">
      <c r="A576" s="12" t="s">
        <v>211</v>
      </c>
    </row>
    <row r="577" ht="12.75">
      <c r="A577" s="12"/>
    </row>
    <row r="578" spans="1:2" ht="12.75">
      <c r="A578" s="8" t="s">
        <v>486</v>
      </c>
      <c r="B578" s="10"/>
    </row>
    <row r="582" ht="37.5" customHeight="1">
      <c r="A582" s="98" t="s">
        <v>435</v>
      </c>
    </row>
    <row r="583" spans="1:2" ht="18">
      <c r="A583" s="23"/>
      <c r="B583" s="24" t="s">
        <v>210</v>
      </c>
    </row>
    <row r="585" spans="1:2" ht="12.75">
      <c r="A585" s="2" t="s">
        <v>432</v>
      </c>
      <c r="B585" s="10">
        <v>217500</v>
      </c>
    </row>
    <row r="586" spans="1:2" ht="12.75">
      <c r="A586" s="6" t="s">
        <v>433</v>
      </c>
      <c r="B586" s="51">
        <v>100000</v>
      </c>
    </row>
    <row r="587" spans="1:2" ht="12.75">
      <c r="A587" s="6" t="s">
        <v>434</v>
      </c>
      <c r="B587" s="30">
        <v>40800</v>
      </c>
    </row>
    <row r="588" spans="1:2" ht="12.75">
      <c r="A588" s="36" t="s">
        <v>1</v>
      </c>
      <c r="B588" s="11">
        <f>SUM(B585:B587)</f>
        <v>358300</v>
      </c>
    </row>
    <row r="590" ht="12.75">
      <c r="A590" s="12" t="s">
        <v>211</v>
      </c>
    </row>
    <row r="592" ht="12.75">
      <c r="A592" s="8" t="s">
        <v>438</v>
      </c>
    </row>
    <row r="596" ht="15.75">
      <c r="A596" s="22" t="s">
        <v>325</v>
      </c>
    </row>
    <row r="597" spans="1:2" ht="18">
      <c r="A597" s="23"/>
      <c r="B597" s="24" t="s">
        <v>210</v>
      </c>
    </row>
    <row r="598" spans="1:2" ht="18">
      <c r="A598" s="52"/>
      <c r="B598" s="53"/>
    </row>
    <row r="599" spans="1:2" ht="12.75">
      <c r="A599" s="54" t="s">
        <v>44</v>
      </c>
      <c r="B599" s="10"/>
    </row>
    <row r="600" spans="1:2" ht="12.75">
      <c r="A600" s="56" t="s">
        <v>285</v>
      </c>
      <c r="B600" s="10">
        <v>193</v>
      </c>
    </row>
    <row r="601" spans="1:2" ht="12.75">
      <c r="A601" s="56" t="s">
        <v>261</v>
      </c>
      <c r="B601" s="10">
        <v>36</v>
      </c>
    </row>
    <row r="602" spans="1:2" ht="12.75">
      <c r="A602" s="56" t="s">
        <v>326</v>
      </c>
      <c r="B602" s="10">
        <v>157</v>
      </c>
    </row>
    <row r="603" spans="1:2" ht="12.75">
      <c r="A603" s="54" t="s">
        <v>327</v>
      </c>
      <c r="B603" s="10">
        <v>269</v>
      </c>
    </row>
    <row r="604" spans="1:2" ht="12.75">
      <c r="A604" s="54" t="s">
        <v>51</v>
      </c>
      <c r="B604" s="10"/>
    </row>
    <row r="605" spans="1:2" ht="12.75">
      <c r="A605" s="56" t="s">
        <v>293</v>
      </c>
      <c r="B605" s="10">
        <v>19</v>
      </c>
    </row>
    <row r="606" spans="1:2" ht="12.75">
      <c r="A606" s="56" t="s">
        <v>294</v>
      </c>
      <c r="B606" s="10">
        <v>232</v>
      </c>
    </row>
    <row r="607" spans="1:2" ht="12.75">
      <c r="A607" s="56" t="s">
        <v>261</v>
      </c>
      <c r="B607" s="10">
        <v>259</v>
      </c>
    </row>
    <row r="608" spans="1:2" ht="12.75">
      <c r="A608" s="69" t="s">
        <v>328</v>
      </c>
      <c r="B608" s="19">
        <v>37</v>
      </c>
    </row>
    <row r="609" spans="1:2" ht="12.75">
      <c r="A609" s="64" t="s">
        <v>295</v>
      </c>
      <c r="B609" s="65">
        <v>42</v>
      </c>
    </row>
    <row r="610" ht="12.75">
      <c r="B610" s="10"/>
    </row>
    <row r="611" ht="12.75">
      <c r="A611" s="12" t="s">
        <v>211</v>
      </c>
    </row>
    <row r="612" ht="12.75">
      <c r="A612" s="12"/>
    </row>
    <row r="613" spans="1:2" ht="12.75">
      <c r="A613" s="8" t="s">
        <v>486</v>
      </c>
      <c r="B613" s="10"/>
    </row>
    <row r="617" ht="18.75">
      <c r="A617" s="22" t="s">
        <v>403</v>
      </c>
    </row>
    <row r="618" spans="1:2" ht="25.5">
      <c r="A618" s="23"/>
      <c r="B618" s="110" t="s">
        <v>404</v>
      </c>
    </row>
    <row r="619" spans="1:2" ht="18">
      <c r="A619" s="52"/>
      <c r="B619" s="53"/>
    </row>
    <row r="620" spans="1:2" ht="12.75">
      <c r="A620" s="93" t="s">
        <v>334</v>
      </c>
      <c r="B620" s="10"/>
    </row>
    <row r="621" spans="1:2" ht="12.75">
      <c r="A621" s="56" t="s">
        <v>335</v>
      </c>
      <c r="B621" s="10">
        <v>26</v>
      </c>
    </row>
    <row r="622" spans="1:2" ht="12.75">
      <c r="A622" s="56" t="s">
        <v>261</v>
      </c>
      <c r="B622" s="10">
        <v>23</v>
      </c>
    </row>
    <row r="623" spans="1:2" ht="12.75">
      <c r="A623" s="56" t="s">
        <v>336</v>
      </c>
      <c r="B623" s="19">
        <v>3</v>
      </c>
    </row>
    <row r="624" spans="1:2" ht="12.75">
      <c r="A624" s="93" t="s">
        <v>337</v>
      </c>
      <c r="B624" s="10"/>
    </row>
    <row r="625" spans="1:2" ht="12.75">
      <c r="A625" s="56" t="s">
        <v>335</v>
      </c>
      <c r="B625" s="10">
        <v>25</v>
      </c>
    </row>
    <row r="626" spans="1:2" ht="12.75">
      <c r="A626" s="56" t="s">
        <v>261</v>
      </c>
      <c r="B626" s="10">
        <v>20</v>
      </c>
    </row>
    <row r="627" spans="1:2" ht="12.75">
      <c r="A627" s="69" t="s">
        <v>336</v>
      </c>
      <c r="B627" s="19">
        <v>5</v>
      </c>
    </row>
    <row r="628" spans="1:2" ht="12.75">
      <c r="A628" s="93" t="s">
        <v>338</v>
      </c>
      <c r="B628" s="30"/>
    </row>
    <row r="629" spans="1:2" ht="12.75">
      <c r="A629" s="56" t="s">
        <v>335</v>
      </c>
      <c r="B629" s="30">
        <v>19</v>
      </c>
    </row>
    <row r="630" spans="1:2" ht="12.75">
      <c r="A630" s="69" t="s">
        <v>261</v>
      </c>
      <c r="B630" s="30">
        <v>17</v>
      </c>
    </row>
    <row r="631" spans="1:2" ht="12.75">
      <c r="A631" s="69" t="s">
        <v>336</v>
      </c>
      <c r="B631" s="19">
        <v>2</v>
      </c>
    </row>
    <row r="632" spans="1:2" ht="12.75">
      <c r="A632" s="93" t="s">
        <v>339</v>
      </c>
      <c r="B632" s="19"/>
    </row>
    <row r="633" spans="1:2" ht="12.75">
      <c r="A633" s="56" t="s">
        <v>335</v>
      </c>
      <c r="B633" s="30">
        <v>18</v>
      </c>
    </row>
    <row r="634" spans="1:2" ht="12.75">
      <c r="A634" s="69" t="s">
        <v>261</v>
      </c>
      <c r="B634" s="30">
        <v>17</v>
      </c>
    </row>
    <row r="635" spans="1:2" ht="12.75">
      <c r="A635" s="69" t="s">
        <v>336</v>
      </c>
      <c r="B635" s="19">
        <v>1</v>
      </c>
    </row>
    <row r="636" spans="1:2" ht="12.75">
      <c r="A636" s="93" t="s">
        <v>340</v>
      </c>
      <c r="B636" s="19"/>
    </row>
    <row r="637" spans="1:2" ht="12.75">
      <c r="A637" s="56" t="s">
        <v>335</v>
      </c>
      <c r="B637" s="30">
        <v>16</v>
      </c>
    </row>
    <row r="638" spans="1:2" ht="12.75">
      <c r="A638" s="69" t="s">
        <v>261</v>
      </c>
      <c r="B638" s="19">
        <v>16</v>
      </c>
    </row>
    <row r="639" spans="1:2" ht="12.75">
      <c r="A639" s="69" t="s">
        <v>336</v>
      </c>
      <c r="B639" s="19" t="s">
        <v>202</v>
      </c>
    </row>
    <row r="640" spans="1:2" ht="12.75">
      <c r="A640" s="64" t="s">
        <v>341</v>
      </c>
      <c r="B640" s="65">
        <v>104</v>
      </c>
    </row>
    <row r="641" ht="12.75">
      <c r="B641" s="10"/>
    </row>
    <row r="642" ht="12.75">
      <c r="A642" s="12" t="s">
        <v>211</v>
      </c>
    </row>
    <row r="643" ht="12.75">
      <c r="A643" s="12"/>
    </row>
    <row r="644" spans="1:2" ht="12.75">
      <c r="A644" s="8" t="s">
        <v>486</v>
      </c>
      <c r="B644" s="10"/>
    </row>
    <row r="648" ht="15.75">
      <c r="A648" s="22" t="s">
        <v>343</v>
      </c>
    </row>
    <row r="649" spans="1:2" ht="18">
      <c r="A649" s="23"/>
      <c r="B649" s="24" t="s">
        <v>210</v>
      </c>
    </row>
    <row r="650" spans="1:2" ht="18">
      <c r="A650" s="52"/>
      <c r="B650" s="53"/>
    </row>
    <row r="651" spans="1:2" ht="12.75">
      <c r="A651" s="54" t="s">
        <v>44</v>
      </c>
      <c r="B651" s="10"/>
    </row>
    <row r="652" spans="1:2" ht="12.75">
      <c r="A652" s="56" t="s">
        <v>344</v>
      </c>
      <c r="B652" s="10"/>
    </row>
    <row r="653" spans="1:2" ht="12.75">
      <c r="A653" s="20" t="s">
        <v>345</v>
      </c>
      <c r="B653" s="10">
        <v>74</v>
      </c>
    </row>
    <row r="654" spans="1:2" ht="12.75">
      <c r="A654" s="20" t="s">
        <v>346</v>
      </c>
      <c r="B654" s="10">
        <v>43</v>
      </c>
    </row>
    <row r="655" spans="1:2" ht="12.75">
      <c r="A655" s="20" t="s">
        <v>347</v>
      </c>
      <c r="B655" s="10">
        <v>31</v>
      </c>
    </row>
    <row r="656" spans="1:2" ht="12.75">
      <c r="A656" s="56" t="s">
        <v>327</v>
      </c>
      <c r="B656" s="10">
        <v>307</v>
      </c>
    </row>
    <row r="657" spans="1:2" ht="12.75">
      <c r="A657" s="54" t="s">
        <v>348</v>
      </c>
      <c r="B657" s="10"/>
    </row>
    <row r="658" spans="1:2" ht="12.75">
      <c r="A658" s="56" t="s">
        <v>293</v>
      </c>
      <c r="B658" s="19">
        <v>12</v>
      </c>
    </row>
    <row r="659" spans="1:2" ht="12.75">
      <c r="A659" s="56" t="s">
        <v>294</v>
      </c>
      <c r="B659" s="10">
        <v>201</v>
      </c>
    </row>
    <row r="660" spans="1:2" ht="12.75">
      <c r="A660" s="56" t="s">
        <v>328</v>
      </c>
      <c r="B660" s="10">
        <v>94</v>
      </c>
    </row>
    <row r="661" spans="1:2" ht="12.75">
      <c r="A661" s="64" t="s">
        <v>295</v>
      </c>
      <c r="B661" s="11">
        <v>11</v>
      </c>
    </row>
    <row r="662" ht="12.75">
      <c r="B662" s="10"/>
    </row>
    <row r="663" ht="12.75">
      <c r="A663" s="12" t="s">
        <v>211</v>
      </c>
    </row>
    <row r="664" ht="12.75">
      <c r="A664" s="12"/>
    </row>
    <row r="665" spans="1:2" ht="12.75">
      <c r="A665" s="8" t="s">
        <v>486</v>
      </c>
      <c r="B665" s="10"/>
    </row>
    <row r="669" ht="15.75">
      <c r="A669" s="22" t="s">
        <v>349</v>
      </c>
    </row>
    <row r="670" spans="1:2" ht="18">
      <c r="A670" s="23"/>
      <c r="B670" s="24" t="s">
        <v>210</v>
      </c>
    </row>
    <row r="671" spans="1:2" ht="18">
      <c r="A671" s="52"/>
      <c r="B671" s="53"/>
    </row>
    <row r="672" spans="1:2" ht="12.75">
      <c r="A672" s="54" t="s">
        <v>44</v>
      </c>
      <c r="B672" s="10"/>
    </row>
    <row r="673" spans="1:2" ht="12.75">
      <c r="A673" s="56" t="s">
        <v>285</v>
      </c>
      <c r="B673" s="10">
        <v>535</v>
      </c>
    </row>
    <row r="674" spans="1:2" ht="12.75">
      <c r="A674" s="56" t="s">
        <v>261</v>
      </c>
      <c r="B674" s="10">
        <v>128</v>
      </c>
    </row>
    <row r="675" spans="1:2" ht="12.75">
      <c r="A675" s="56" t="s">
        <v>326</v>
      </c>
      <c r="B675" s="10">
        <v>403</v>
      </c>
    </row>
    <row r="676" spans="1:2" ht="12.75">
      <c r="A676" s="54" t="s">
        <v>327</v>
      </c>
      <c r="B676" s="10">
        <v>835</v>
      </c>
    </row>
    <row r="677" spans="1:2" ht="12.75">
      <c r="A677" s="54" t="s">
        <v>51</v>
      </c>
      <c r="B677" s="10">
        <f>SUM(B678:B679)</f>
        <v>835</v>
      </c>
    </row>
    <row r="678" spans="1:2" ht="12.75">
      <c r="A678" s="56" t="s">
        <v>261</v>
      </c>
      <c r="B678" s="10">
        <v>803</v>
      </c>
    </row>
    <row r="679" spans="1:2" ht="12.75">
      <c r="A679" s="56" t="s">
        <v>328</v>
      </c>
      <c r="B679" s="10">
        <v>32</v>
      </c>
    </row>
    <row r="680" spans="1:2" ht="12.75">
      <c r="A680" s="64" t="s">
        <v>295</v>
      </c>
      <c r="B680" s="11">
        <v>28</v>
      </c>
    </row>
    <row r="681" ht="12.75">
      <c r="B681" s="10"/>
    </row>
    <row r="682" ht="12.75">
      <c r="A682" s="12" t="s">
        <v>211</v>
      </c>
    </row>
    <row r="683" ht="12.75">
      <c r="A683" s="12"/>
    </row>
    <row r="684" spans="1:2" ht="12.75">
      <c r="A684" s="8" t="s">
        <v>486</v>
      </c>
      <c r="B684" s="10"/>
    </row>
    <row r="688" ht="15.75">
      <c r="A688" s="22" t="s">
        <v>350</v>
      </c>
    </row>
    <row r="689" spans="1:2" ht="18">
      <c r="A689" s="23"/>
      <c r="B689" s="24" t="s">
        <v>210</v>
      </c>
    </row>
    <row r="690" spans="1:2" ht="18">
      <c r="A690" s="52"/>
      <c r="B690" s="53"/>
    </row>
    <row r="691" spans="1:2" ht="12.75">
      <c r="A691" s="54" t="s">
        <v>351</v>
      </c>
      <c r="B691" s="10"/>
    </row>
    <row r="692" spans="1:2" ht="12.75">
      <c r="A692" s="56" t="s">
        <v>352</v>
      </c>
      <c r="B692" s="95"/>
    </row>
    <row r="693" spans="1:2" ht="12.75">
      <c r="A693" s="20" t="s">
        <v>353</v>
      </c>
      <c r="B693" s="19" t="s">
        <v>202</v>
      </c>
    </row>
    <row r="694" spans="1:2" ht="12.75">
      <c r="A694" s="20" t="s">
        <v>261</v>
      </c>
      <c r="B694" s="19" t="s">
        <v>202</v>
      </c>
    </row>
    <row r="695" spans="1:2" ht="12.75">
      <c r="A695" s="56" t="s">
        <v>354</v>
      </c>
      <c r="B695" s="95"/>
    </row>
    <row r="696" spans="1:2" ht="12.75">
      <c r="A696" s="20" t="s">
        <v>353</v>
      </c>
      <c r="B696" s="19">
        <v>312</v>
      </c>
    </row>
    <row r="697" spans="1:2" ht="12.75">
      <c r="A697" s="20" t="s">
        <v>261</v>
      </c>
      <c r="B697" s="19">
        <v>27</v>
      </c>
    </row>
    <row r="698" spans="1:2" ht="12.75">
      <c r="A698" s="56" t="s">
        <v>355</v>
      </c>
      <c r="B698" s="95"/>
    </row>
    <row r="699" spans="1:2" ht="12.75">
      <c r="A699" s="20" t="s">
        <v>353</v>
      </c>
      <c r="B699" s="19" t="s">
        <v>202</v>
      </c>
    </row>
    <row r="700" spans="1:2" ht="12.75">
      <c r="A700" s="20" t="s">
        <v>261</v>
      </c>
      <c r="B700" s="19" t="s">
        <v>202</v>
      </c>
    </row>
    <row r="701" spans="1:2" ht="12.75">
      <c r="A701" s="54" t="s">
        <v>356</v>
      </c>
      <c r="B701" s="19"/>
    </row>
    <row r="702" spans="1:2" ht="12.75">
      <c r="A702" s="56" t="s">
        <v>357</v>
      </c>
      <c r="B702" s="95"/>
    </row>
    <row r="703" spans="1:2" ht="12.75">
      <c r="A703" s="20" t="s">
        <v>353</v>
      </c>
      <c r="B703" s="19">
        <v>67</v>
      </c>
    </row>
    <row r="704" spans="1:2" ht="12.75">
      <c r="A704" s="57" t="s">
        <v>261</v>
      </c>
      <c r="B704" s="19">
        <v>10</v>
      </c>
    </row>
    <row r="705" spans="1:2" ht="12.75">
      <c r="A705" s="21" t="s">
        <v>358</v>
      </c>
      <c r="B705" s="19"/>
    </row>
    <row r="706" spans="1:2" ht="12.75">
      <c r="A706" s="69" t="s">
        <v>359</v>
      </c>
      <c r="B706" s="95"/>
    </row>
    <row r="707" spans="1:2" ht="12.75">
      <c r="A707" s="57" t="s">
        <v>353</v>
      </c>
      <c r="B707" s="19">
        <v>41</v>
      </c>
    </row>
    <row r="708" spans="1:2" ht="12.75">
      <c r="A708" s="57" t="s">
        <v>261</v>
      </c>
      <c r="B708" s="19">
        <v>5</v>
      </c>
    </row>
    <row r="709" spans="1:2" ht="12.75">
      <c r="A709" s="64" t="s">
        <v>360</v>
      </c>
      <c r="B709" s="65">
        <v>707</v>
      </c>
    </row>
    <row r="710" ht="12.75">
      <c r="B710" s="112" t="s">
        <v>361</v>
      </c>
    </row>
    <row r="711" ht="12.75">
      <c r="A711" s="12" t="s">
        <v>211</v>
      </c>
    </row>
    <row r="712" ht="12.75">
      <c r="A712" s="12"/>
    </row>
    <row r="713" spans="1:2" ht="12.75">
      <c r="A713" s="8" t="s">
        <v>486</v>
      </c>
      <c r="B713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V6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5" width="11.421875" style="2" customWidth="1"/>
    <col min="6" max="6" width="12.8515625" style="2" customWidth="1"/>
    <col min="7" max="16384" width="11.421875" style="2" customWidth="1"/>
  </cols>
  <sheetData>
    <row r="1" ht="12.75" customHeight="1">
      <c r="A1" s="1"/>
    </row>
    <row r="2" ht="12.75" customHeight="1">
      <c r="A2" s="1"/>
    </row>
    <row r="3" ht="12.75" customHeight="1">
      <c r="A3" s="1"/>
    </row>
    <row r="4" ht="12.75" customHeight="1">
      <c r="A4" s="1"/>
    </row>
    <row r="5" ht="12.75" customHeight="1"/>
    <row r="6" spans="1:4" ht="18" customHeight="1">
      <c r="A6" s="3" t="s">
        <v>67</v>
      </c>
      <c r="B6" s="4"/>
      <c r="C6" s="5"/>
      <c r="D6" s="6"/>
    </row>
    <row r="7" spans="1:4" ht="18" customHeight="1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" customHeight="1" thickBot="1">
      <c r="A9" s="7" t="s">
        <v>0</v>
      </c>
      <c r="B9" s="7"/>
    </row>
    <row r="10" ht="12.75" customHeight="1">
      <c r="A10" s="4"/>
    </row>
    <row r="11" spans="1:6" ht="12.75" customHeight="1">
      <c r="A11" s="4"/>
      <c r="B11" s="6"/>
      <c r="C11" s="6"/>
      <c r="D11" s="6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ht="15.75">
      <c r="A13" s="22" t="s">
        <v>389</v>
      </c>
    </row>
    <row r="14" spans="1:2" ht="18">
      <c r="A14" s="23"/>
      <c r="B14" s="24">
        <v>1923</v>
      </c>
    </row>
    <row r="16" spans="1:2" ht="12.75">
      <c r="A16" s="2" t="s">
        <v>363</v>
      </c>
      <c r="B16" s="10">
        <f>+B17+B19</f>
        <v>600</v>
      </c>
    </row>
    <row r="17" spans="1:2" ht="12.75">
      <c r="A17" s="2" t="s">
        <v>197</v>
      </c>
      <c r="B17" s="10">
        <v>558</v>
      </c>
    </row>
    <row r="18" spans="1:2" ht="12.75">
      <c r="A18" s="2" t="s">
        <v>198</v>
      </c>
      <c r="B18" s="10"/>
    </row>
    <row r="19" spans="1:2" ht="12.75">
      <c r="A19" s="2" t="s">
        <v>366</v>
      </c>
      <c r="B19" s="10">
        <f>SUM(B20:B21)</f>
        <v>42</v>
      </c>
    </row>
    <row r="20" spans="1:2" ht="12.75">
      <c r="A20" s="2" t="s">
        <v>364</v>
      </c>
      <c r="B20" s="10">
        <v>23</v>
      </c>
    </row>
    <row r="21" spans="1:2" ht="12.75">
      <c r="A21" s="2" t="s">
        <v>365</v>
      </c>
      <c r="B21" s="10">
        <v>19</v>
      </c>
    </row>
    <row r="22" spans="1:2" ht="12.75">
      <c r="A22" s="2" t="s">
        <v>367</v>
      </c>
      <c r="B22" s="10">
        <f>SUM(B23:B24)</f>
        <v>196</v>
      </c>
    </row>
    <row r="23" spans="1:2" ht="12.75">
      <c r="A23" s="2" t="s">
        <v>368</v>
      </c>
      <c r="B23" s="10">
        <v>118</v>
      </c>
    </row>
    <row r="24" spans="1:2" ht="12.75">
      <c r="A24" s="2" t="s">
        <v>369</v>
      </c>
      <c r="B24" s="10">
        <v>78</v>
      </c>
    </row>
    <row r="25" spans="1:2" ht="12.75">
      <c r="A25" s="2" t="s">
        <v>370</v>
      </c>
      <c r="B25" s="10">
        <f>SUM(B26:B27)</f>
        <v>216</v>
      </c>
    </row>
    <row r="26" spans="1:2" ht="12.75">
      <c r="A26" s="2" t="s">
        <v>371</v>
      </c>
      <c r="B26" s="10">
        <v>131</v>
      </c>
    </row>
    <row r="27" spans="1:2" ht="12.75">
      <c r="A27" s="6" t="s">
        <v>372</v>
      </c>
      <c r="B27" s="30">
        <v>85</v>
      </c>
    </row>
    <row r="28" spans="1:2" ht="12.75">
      <c r="A28" s="6" t="s">
        <v>373</v>
      </c>
      <c r="B28" s="30">
        <v>20</v>
      </c>
    </row>
    <row r="29" spans="1:2" ht="12.75">
      <c r="A29" s="6" t="s">
        <v>374</v>
      </c>
      <c r="B29" s="30">
        <v>774</v>
      </c>
    </row>
    <row r="30" spans="1:2" ht="12.75">
      <c r="A30" s="36" t="s">
        <v>375</v>
      </c>
      <c r="B30" s="82">
        <v>1.29</v>
      </c>
    </row>
    <row r="32" ht="12.75">
      <c r="A32" s="8" t="s">
        <v>486</v>
      </c>
    </row>
    <row r="36" ht="34.5">
      <c r="A36" s="22" t="s">
        <v>388</v>
      </c>
    </row>
    <row r="37" spans="1:2" ht="18">
      <c r="A37" s="23"/>
      <c r="B37" s="24">
        <v>1923</v>
      </c>
    </row>
    <row r="39" spans="1:2" ht="12.75">
      <c r="A39" s="2" t="s">
        <v>100</v>
      </c>
      <c r="B39" s="10">
        <f>+B40+B41</f>
        <v>41392</v>
      </c>
    </row>
    <row r="40" spans="1:2" ht="12.75">
      <c r="A40" s="2" t="s">
        <v>377</v>
      </c>
      <c r="B40" s="10">
        <v>34211</v>
      </c>
    </row>
    <row r="41" spans="1:2" ht="12.75">
      <c r="A41" s="2" t="s">
        <v>378</v>
      </c>
      <c r="B41" s="10">
        <f>SUM(B42:B43)</f>
        <v>7181</v>
      </c>
    </row>
    <row r="42" spans="1:2" ht="12.75">
      <c r="A42" s="2" t="s">
        <v>379</v>
      </c>
      <c r="B42" s="10">
        <v>3595</v>
      </c>
    </row>
    <row r="43" spans="1:2" ht="12.75">
      <c r="A43" s="2" t="s">
        <v>380</v>
      </c>
      <c r="B43" s="10">
        <v>3586</v>
      </c>
    </row>
    <row r="44" spans="1:2" ht="12.75">
      <c r="A44" s="2" t="s">
        <v>101</v>
      </c>
      <c r="B44" s="10"/>
    </row>
    <row r="45" spans="1:2" ht="12.75">
      <c r="A45" s="2" t="s">
        <v>381</v>
      </c>
      <c r="B45" s="10">
        <v>114846</v>
      </c>
    </row>
    <row r="46" spans="1:2" ht="12.75">
      <c r="A46" s="2" t="s">
        <v>382</v>
      </c>
      <c r="B46" s="10">
        <v>80635</v>
      </c>
    </row>
    <row r="47" spans="1:2" ht="12.75">
      <c r="A47" s="2" t="s">
        <v>383</v>
      </c>
      <c r="B47" s="10"/>
    </row>
    <row r="48" spans="1:2" ht="12.75">
      <c r="A48" s="2" t="s">
        <v>384</v>
      </c>
      <c r="B48" s="10"/>
    </row>
    <row r="49" spans="1:2" ht="12.75">
      <c r="A49" s="6" t="s">
        <v>385</v>
      </c>
      <c r="B49" s="48">
        <v>82.66</v>
      </c>
    </row>
    <row r="50" spans="1:2" ht="12.75">
      <c r="A50" s="2" t="s">
        <v>379</v>
      </c>
      <c r="B50" s="48">
        <v>8.68</v>
      </c>
    </row>
    <row r="51" spans="1:2" ht="12.75">
      <c r="A51" s="2" t="s">
        <v>380</v>
      </c>
      <c r="B51" s="48">
        <v>8.66</v>
      </c>
    </row>
    <row r="52" spans="1:2" ht="12.75">
      <c r="A52" s="36" t="s">
        <v>386</v>
      </c>
      <c r="B52" s="82">
        <v>70</v>
      </c>
    </row>
    <row r="54" ht="12.75">
      <c r="A54" s="119" t="s">
        <v>376</v>
      </c>
    </row>
    <row r="56" ht="12.75">
      <c r="A56" s="8" t="s">
        <v>486</v>
      </c>
    </row>
    <row r="60" ht="15.75">
      <c r="A60" s="22" t="s">
        <v>387</v>
      </c>
    </row>
    <row r="61" spans="1:2" ht="18">
      <c r="A61" s="23"/>
      <c r="B61" s="24" t="s">
        <v>390</v>
      </c>
    </row>
    <row r="63" spans="1:2" ht="12.75">
      <c r="A63" s="2" t="s">
        <v>102</v>
      </c>
      <c r="B63" s="10">
        <v>41392</v>
      </c>
    </row>
    <row r="64" spans="1:2" ht="12.75">
      <c r="A64" s="2" t="s">
        <v>113</v>
      </c>
      <c r="B64" s="30">
        <f>SUM(B65:B74)/10</f>
        <v>27862.6</v>
      </c>
    </row>
    <row r="65" spans="1:2" ht="12.75">
      <c r="A65" s="14" t="s">
        <v>103</v>
      </c>
      <c r="B65" s="10">
        <v>24434</v>
      </c>
    </row>
    <row r="66" spans="1:2" ht="12.75">
      <c r="A66" s="14" t="s">
        <v>104</v>
      </c>
      <c r="B66" s="10">
        <v>27902</v>
      </c>
    </row>
    <row r="67" spans="1:2" ht="12.75">
      <c r="A67" s="14" t="s">
        <v>105</v>
      </c>
      <c r="B67" s="10">
        <v>29403</v>
      </c>
    </row>
    <row r="68" spans="1:2" ht="12.75">
      <c r="A68" s="14" t="s">
        <v>106</v>
      </c>
      <c r="B68" s="10">
        <v>29032</v>
      </c>
    </row>
    <row r="69" spans="1:2" ht="12.75">
      <c r="A69" s="14" t="s">
        <v>107</v>
      </c>
      <c r="B69" s="10">
        <v>28813</v>
      </c>
    </row>
    <row r="70" spans="1:2" ht="12.75">
      <c r="A70" s="14" t="s">
        <v>108</v>
      </c>
      <c r="B70" s="10">
        <v>29148</v>
      </c>
    </row>
    <row r="71" spans="1:2" ht="12.75">
      <c r="A71" s="14" t="s">
        <v>109</v>
      </c>
      <c r="B71" s="10">
        <v>29541</v>
      </c>
    </row>
    <row r="72" spans="1:2" ht="12.75">
      <c r="A72" s="14" t="s">
        <v>110</v>
      </c>
      <c r="B72" s="10">
        <v>29063</v>
      </c>
    </row>
    <row r="73" spans="1:2" ht="12.75">
      <c r="A73" s="14" t="s">
        <v>111</v>
      </c>
      <c r="B73" s="10">
        <v>27337</v>
      </c>
    </row>
    <row r="74" spans="1:2" ht="12.75">
      <c r="A74" s="14" t="s">
        <v>112</v>
      </c>
      <c r="B74" s="30">
        <v>23953</v>
      </c>
    </row>
    <row r="75" spans="1:2" ht="12.75">
      <c r="A75" s="36" t="s">
        <v>392</v>
      </c>
      <c r="B75" s="82">
        <f>+B64/B63*100</f>
        <v>67.31397371472748</v>
      </c>
    </row>
    <row r="77" ht="12.75">
      <c r="A77" s="12" t="s">
        <v>391</v>
      </c>
    </row>
    <row r="79" ht="12.75">
      <c r="A79" s="8" t="s">
        <v>486</v>
      </c>
    </row>
    <row r="83" ht="18" customHeight="1">
      <c r="A83" s="22" t="s">
        <v>37</v>
      </c>
    </row>
    <row r="84" spans="1:2" ht="18">
      <c r="A84" s="23"/>
      <c r="B84" s="24" t="s">
        <v>390</v>
      </c>
    </row>
    <row r="86" spans="1:2" ht="12.75">
      <c r="A86" s="2" t="s">
        <v>38</v>
      </c>
      <c r="B86" s="10">
        <v>1516</v>
      </c>
    </row>
    <row r="87" spans="1:2" ht="12.75">
      <c r="A87" s="2" t="s">
        <v>11</v>
      </c>
      <c r="B87" s="10">
        <f>+B88+B89</f>
        <v>202</v>
      </c>
    </row>
    <row r="88" spans="1:2" ht="12.75">
      <c r="A88" s="2" t="s">
        <v>12</v>
      </c>
      <c r="B88" s="10">
        <v>65</v>
      </c>
    </row>
    <row r="89" spans="1:2" ht="12.75">
      <c r="A89" s="2" t="s">
        <v>39</v>
      </c>
      <c r="B89" s="10">
        <v>137</v>
      </c>
    </row>
    <row r="90" spans="1:2" ht="12.75">
      <c r="A90" s="2" t="s">
        <v>18</v>
      </c>
      <c r="B90" s="10">
        <f>SUM(+B91+B92+B93+B94)</f>
        <v>1269</v>
      </c>
    </row>
    <row r="91" spans="1:2" ht="12.75">
      <c r="A91" s="2" t="s">
        <v>19</v>
      </c>
      <c r="B91" s="10">
        <v>129</v>
      </c>
    </row>
    <row r="92" spans="1:2" ht="12.75">
      <c r="A92" s="2" t="s">
        <v>20</v>
      </c>
      <c r="B92" s="10">
        <v>198</v>
      </c>
    </row>
    <row r="93" spans="1:2" ht="12.75">
      <c r="A93" s="2" t="s">
        <v>21</v>
      </c>
      <c r="B93" s="10">
        <v>632</v>
      </c>
    </row>
    <row r="94" spans="1:2" ht="12.75">
      <c r="A94" s="2" t="s">
        <v>22</v>
      </c>
      <c r="B94" s="10">
        <v>310</v>
      </c>
    </row>
    <row r="95" spans="1:2" ht="12.75">
      <c r="A95" s="2" t="s">
        <v>23</v>
      </c>
      <c r="B95" s="10">
        <v>0</v>
      </c>
    </row>
    <row r="96" spans="1:2" ht="12.75">
      <c r="A96" s="2" t="s">
        <v>96</v>
      </c>
      <c r="B96" s="10">
        <v>1</v>
      </c>
    </row>
    <row r="97" spans="1:2" ht="12.75">
      <c r="A97" s="36" t="s">
        <v>24</v>
      </c>
      <c r="B97" s="11">
        <v>33</v>
      </c>
    </row>
    <row r="99" ht="12.75">
      <c r="A99" s="12" t="s">
        <v>391</v>
      </c>
    </row>
    <row r="101" ht="12.75">
      <c r="A101" s="8" t="s">
        <v>438</v>
      </c>
    </row>
    <row r="105" ht="18" customHeight="1">
      <c r="A105" s="22" t="s">
        <v>40</v>
      </c>
    </row>
    <row r="106" spans="1:2" ht="18">
      <c r="A106" s="23"/>
      <c r="B106" s="24" t="s">
        <v>390</v>
      </c>
    </row>
    <row r="108" spans="1:2" ht="12.75">
      <c r="A108" s="2" t="s">
        <v>38</v>
      </c>
      <c r="B108" s="10">
        <v>2468</v>
      </c>
    </row>
    <row r="109" spans="1:2" ht="12.75">
      <c r="A109" s="2" t="s">
        <v>762</v>
      </c>
      <c r="B109" s="10">
        <f>+B110+B111</f>
        <v>364</v>
      </c>
    </row>
    <row r="110" spans="1:2" ht="12.75">
      <c r="A110" s="2" t="s">
        <v>12</v>
      </c>
      <c r="B110" s="10">
        <v>287</v>
      </c>
    </row>
    <row r="111" spans="1:2" ht="12.75">
      <c r="A111" s="2" t="s">
        <v>39</v>
      </c>
      <c r="B111" s="10">
        <v>77</v>
      </c>
    </row>
    <row r="112" spans="1:2" ht="12.75">
      <c r="A112" s="2" t="s">
        <v>18</v>
      </c>
      <c r="B112" s="10">
        <f>SUM(B113+B114+B115+B116)</f>
        <v>1904</v>
      </c>
    </row>
    <row r="113" spans="1:2" ht="12.75">
      <c r="A113" s="2" t="s">
        <v>19</v>
      </c>
      <c r="B113" s="10">
        <v>267</v>
      </c>
    </row>
    <row r="114" spans="1:2" ht="12.75">
      <c r="A114" s="2" t="s">
        <v>20</v>
      </c>
      <c r="B114" s="10">
        <v>382</v>
      </c>
    </row>
    <row r="115" spans="1:2" ht="12.75">
      <c r="A115" s="2" t="s">
        <v>21</v>
      </c>
      <c r="B115" s="10">
        <v>971</v>
      </c>
    </row>
    <row r="116" spans="1:2" ht="12.75">
      <c r="A116" s="2" t="s">
        <v>22</v>
      </c>
      <c r="B116" s="10">
        <v>284</v>
      </c>
    </row>
    <row r="117" spans="1:2" ht="12.75">
      <c r="A117" s="2" t="s">
        <v>23</v>
      </c>
      <c r="B117" s="10">
        <v>586</v>
      </c>
    </row>
    <row r="118" spans="1:2" ht="12.75">
      <c r="A118" s="2" t="s">
        <v>96</v>
      </c>
      <c r="B118" s="10">
        <v>0</v>
      </c>
    </row>
    <row r="119" spans="1:2" ht="12.75">
      <c r="A119" s="36" t="s">
        <v>24</v>
      </c>
      <c r="B119" s="11">
        <v>37</v>
      </c>
    </row>
    <row r="121" ht="12.75">
      <c r="A121" s="12" t="s">
        <v>391</v>
      </c>
    </row>
    <row r="123" ht="12.75">
      <c r="A123" s="8" t="s">
        <v>438</v>
      </c>
    </row>
    <row r="127" ht="19.5" customHeight="1">
      <c r="A127" s="98" t="s">
        <v>644</v>
      </c>
    </row>
    <row r="128" spans="1:2" ht="18">
      <c r="A128" s="23"/>
      <c r="B128" s="24" t="s">
        <v>390</v>
      </c>
    </row>
    <row r="130" spans="1:5" ht="12.75">
      <c r="A130" s="2" t="s">
        <v>645</v>
      </c>
      <c r="B130" s="32">
        <v>92</v>
      </c>
      <c r="C130" s="10"/>
      <c r="D130" s="10"/>
      <c r="E130" s="10"/>
    </row>
    <row r="131" spans="1:2" ht="12.75">
      <c r="A131" s="2" t="s">
        <v>652</v>
      </c>
      <c r="B131" s="10"/>
    </row>
    <row r="132" spans="1:2" ht="12.75">
      <c r="A132" s="14" t="s">
        <v>1</v>
      </c>
      <c r="B132" s="10">
        <f>SUM(B133:B134)</f>
        <v>100</v>
      </c>
    </row>
    <row r="133" spans="1:2" ht="12.75">
      <c r="A133" s="13" t="s">
        <v>646</v>
      </c>
      <c r="B133" s="10">
        <v>92</v>
      </c>
    </row>
    <row r="134" spans="1:2" ht="12.75">
      <c r="A134" s="13" t="s">
        <v>647</v>
      </c>
      <c r="B134" s="10">
        <v>8</v>
      </c>
    </row>
    <row r="135" spans="1:2" ht="12.75">
      <c r="A135" s="14" t="s">
        <v>648</v>
      </c>
      <c r="B135" s="10">
        <f>SUM(B136:B138)</f>
        <v>100</v>
      </c>
    </row>
    <row r="136" spans="1:5" ht="12.75">
      <c r="A136" s="13" t="s">
        <v>649</v>
      </c>
      <c r="B136" s="30">
        <v>32</v>
      </c>
      <c r="C136" s="10"/>
      <c r="D136" s="10"/>
      <c r="E136" s="10"/>
    </row>
    <row r="137" spans="1:2" ht="12.75">
      <c r="A137" s="13" t="s">
        <v>650</v>
      </c>
      <c r="B137" s="32">
        <v>18</v>
      </c>
    </row>
    <row r="138" spans="1:2" ht="12.75">
      <c r="A138" s="13" t="s">
        <v>651</v>
      </c>
      <c r="B138" s="30">
        <v>50</v>
      </c>
    </row>
    <row r="139" spans="1:2" ht="12.75">
      <c r="A139" s="2" t="s">
        <v>653</v>
      </c>
      <c r="B139" s="10">
        <f>SUM(B140:B143)</f>
        <v>100</v>
      </c>
    </row>
    <row r="140" spans="1:5" ht="12.75">
      <c r="A140" s="13" t="s">
        <v>259</v>
      </c>
      <c r="B140" s="30">
        <v>18</v>
      </c>
      <c r="C140" s="10"/>
      <c r="D140" s="10"/>
      <c r="E140" s="10"/>
    </row>
    <row r="141" spans="1:256" ht="12.75">
      <c r="A141" s="13" t="s">
        <v>260</v>
      </c>
      <c r="B141" s="32">
        <v>20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" ht="12.75">
      <c r="A142" s="13" t="s">
        <v>261</v>
      </c>
      <c r="B142" s="30">
        <v>51</v>
      </c>
    </row>
    <row r="143" spans="1:2" ht="12.75">
      <c r="A143" s="13" t="s">
        <v>331</v>
      </c>
      <c r="B143" s="30">
        <v>11</v>
      </c>
    </row>
    <row r="144" spans="1:2" ht="12.75">
      <c r="A144" s="36" t="s">
        <v>654</v>
      </c>
      <c r="B144" s="35">
        <v>13</v>
      </c>
    </row>
    <row r="146" ht="12.75">
      <c r="A146" s="12" t="s">
        <v>391</v>
      </c>
    </row>
    <row r="148" ht="12.75">
      <c r="A148" s="8" t="s">
        <v>610</v>
      </c>
    </row>
    <row r="152" ht="18.75">
      <c r="A152" s="22" t="s">
        <v>418</v>
      </c>
    </row>
    <row r="153" spans="1:4" ht="27">
      <c r="A153" s="23"/>
      <c r="B153" s="110" t="s">
        <v>230</v>
      </c>
      <c r="C153" s="24" t="s">
        <v>3</v>
      </c>
      <c r="D153" s="31" t="s">
        <v>4</v>
      </c>
    </row>
    <row r="155" ht="12.75">
      <c r="A155" s="2" t="s">
        <v>5</v>
      </c>
    </row>
    <row r="156" spans="1:4" ht="12.75">
      <c r="A156" s="2" t="s">
        <v>6</v>
      </c>
      <c r="B156" s="10">
        <v>3267</v>
      </c>
      <c r="C156" s="10">
        <v>927</v>
      </c>
      <c r="D156" s="10">
        <v>1672</v>
      </c>
    </row>
    <row r="157" spans="1:4" ht="12.75">
      <c r="A157" s="2" t="s">
        <v>7</v>
      </c>
      <c r="B157" s="10">
        <v>3072</v>
      </c>
      <c r="C157" s="10">
        <v>873</v>
      </c>
      <c r="D157" s="10">
        <v>1594</v>
      </c>
    </row>
    <row r="158" spans="1:4" ht="12.75">
      <c r="A158" s="2" t="s">
        <v>8</v>
      </c>
      <c r="B158" s="10">
        <v>195</v>
      </c>
      <c r="C158" s="10">
        <v>54</v>
      </c>
      <c r="D158" s="10">
        <v>78</v>
      </c>
    </row>
    <row r="159" spans="1:4" ht="12.75">
      <c r="A159" s="2" t="s">
        <v>9</v>
      </c>
      <c r="B159" s="10">
        <v>63</v>
      </c>
      <c r="C159" s="10">
        <v>13</v>
      </c>
      <c r="D159" s="10">
        <v>44</v>
      </c>
    </row>
    <row r="160" spans="1:4" ht="12.75">
      <c r="A160" s="2" t="s">
        <v>10</v>
      </c>
      <c r="B160" s="10">
        <v>64745</v>
      </c>
      <c r="C160" s="10">
        <v>18824</v>
      </c>
      <c r="D160" s="10">
        <v>34612</v>
      </c>
    </row>
    <row r="161" spans="1:4" ht="12.75">
      <c r="A161" s="2" t="s">
        <v>11</v>
      </c>
      <c r="B161" s="10"/>
      <c r="C161" s="10"/>
      <c r="D161" s="10"/>
    </row>
    <row r="162" spans="1:4" ht="12.75">
      <c r="A162" s="2" t="s">
        <v>12</v>
      </c>
      <c r="B162" s="10">
        <f>+B163+B164</f>
        <v>2733</v>
      </c>
      <c r="C162" s="10">
        <f>+C163+C164</f>
        <v>760</v>
      </c>
      <c r="D162" s="10">
        <f>+D163+D164</f>
        <v>842</v>
      </c>
    </row>
    <row r="163" spans="1:4" ht="12.75">
      <c r="A163" s="2" t="s">
        <v>13</v>
      </c>
      <c r="B163" s="10">
        <v>2238</v>
      </c>
      <c r="C163" s="10">
        <v>621</v>
      </c>
      <c r="D163" s="10">
        <v>660</v>
      </c>
    </row>
    <row r="164" spans="1:4" ht="12.75">
      <c r="A164" s="2" t="s">
        <v>14</v>
      </c>
      <c r="B164" s="10">
        <v>495</v>
      </c>
      <c r="C164" s="10">
        <v>139</v>
      </c>
      <c r="D164" s="10">
        <v>182</v>
      </c>
    </row>
    <row r="165" spans="1:4" ht="12.75">
      <c r="A165" s="2" t="s">
        <v>15</v>
      </c>
      <c r="B165" s="10">
        <f>+B166+B167</f>
        <v>3474</v>
      </c>
      <c r="C165" s="10">
        <f>+C166+C167</f>
        <v>851</v>
      </c>
      <c r="D165" s="10">
        <f>+D166+D167</f>
        <v>2503</v>
      </c>
    </row>
    <row r="166" spans="1:4" ht="12.75">
      <c r="A166" s="2" t="s">
        <v>13</v>
      </c>
      <c r="B166" s="10">
        <v>3370</v>
      </c>
      <c r="C166" s="10">
        <v>832</v>
      </c>
      <c r="D166" s="10">
        <v>2424</v>
      </c>
    </row>
    <row r="167" spans="1:4" ht="12.75">
      <c r="A167" s="2" t="s">
        <v>14</v>
      </c>
      <c r="B167" s="10">
        <v>104</v>
      </c>
      <c r="C167" s="10">
        <v>19</v>
      </c>
      <c r="D167" s="10">
        <v>79</v>
      </c>
    </row>
    <row r="168" spans="1:4" ht="12.75">
      <c r="A168" s="2" t="s">
        <v>16</v>
      </c>
      <c r="B168" s="10">
        <f>+B169+B170</f>
        <v>9259</v>
      </c>
      <c r="C168" s="10">
        <f>+C169+C170</f>
        <v>3116</v>
      </c>
      <c r="D168" s="10">
        <f>+D169+D170</f>
        <v>4627</v>
      </c>
    </row>
    <row r="169" spans="1:4" ht="12.75">
      <c r="A169" s="2" t="s">
        <v>13</v>
      </c>
      <c r="B169" s="10">
        <v>7946</v>
      </c>
      <c r="C169" s="10">
        <v>2701</v>
      </c>
      <c r="D169" s="10">
        <v>3902</v>
      </c>
    </row>
    <row r="170" spans="1:4" ht="12.75">
      <c r="A170" s="2" t="s">
        <v>14</v>
      </c>
      <c r="B170" s="10">
        <v>1313</v>
      </c>
      <c r="C170" s="10">
        <v>415</v>
      </c>
      <c r="D170" s="10">
        <v>725</v>
      </c>
    </row>
    <row r="171" spans="1:4" ht="12.75">
      <c r="A171" s="2" t="s">
        <v>17</v>
      </c>
      <c r="B171" s="10">
        <f>+B172+B173</f>
        <v>15466</v>
      </c>
      <c r="C171" s="10">
        <f>+C172+C173</f>
        <v>4727</v>
      </c>
      <c r="D171" s="10">
        <f>+D172+D173</f>
        <v>7972</v>
      </c>
    </row>
    <row r="172" spans="1:4" ht="12.75">
      <c r="A172" s="2" t="s">
        <v>13</v>
      </c>
      <c r="B172" s="10">
        <f aca="true" t="shared" si="0" ref="B172:D173">+B163+B166+B169</f>
        <v>13554</v>
      </c>
      <c r="C172" s="10">
        <f t="shared" si="0"/>
        <v>4154</v>
      </c>
      <c r="D172" s="10">
        <f t="shared" si="0"/>
        <v>6986</v>
      </c>
    </row>
    <row r="173" spans="1:4" ht="12.75">
      <c r="A173" s="2" t="s">
        <v>14</v>
      </c>
      <c r="B173" s="10">
        <f t="shared" si="0"/>
        <v>1912</v>
      </c>
      <c r="C173" s="10">
        <f t="shared" si="0"/>
        <v>573</v>
      </c>
      <c r="D173" s="10">
        <f t="shared" si="0"/>
        <v>986</v>
      </c>
    </row>
    <row r="174" spans="1:4" ht="12.75">
      <c r="A174" s="2" t="s">
        <v>18</v>
      </c>
      <c r="B174" s="10">
        <f>+B175+B176+B177+B178</f>
        <v>64206</v>
      </c>
      <c r="C174" s="10">
        <f>+C175+C176+C177+C178</f>
        <v>19225</v>
      </c>
      <c r="D174" s="10">
        <f>+D175+D176+D177+D178</f>
        <v>33698</v>
      </c>
    </row>
    <row r="175" spans="1:4" ht="12.75">
      <c r="A175" s="2" t="s">
        <v>19</v>
      </c>
      <c r="B175" s="10">
        <v>14475</v>
      </c>
      <c r="C175" s="10">
        <v>4435</v>
      </c>
      <c r="D175" s="10">
        <v>8386</v>
      </c>
    </row>
    <row r="176" spans="1:4" ht="12.75">
      <c r="A176" s="2" t="s">
        <v>20</v>
      </c>
      <c r="B176" s="10">
        <v>12936</v>
      </c>
      <c r="C176" s="10">
        <v>3945</v>
      </c>
      <c r="D176" s="10">
        <v>6847</v>
      </c>
    </row>
    <row r="177" spans="1:4" ht="12.75">
      <c r="A177" s="2" t="s">
        <v>21</v>
      </c>
      <c r="B177" s="10">
        <v>30915</v>
      </c>
      <c r="C177" s="10">
        <v>9259</v>
      </c>
      <c r="D177" s="10">
        <v>15590</v>
      </c>
    </row>
    <row r="178" spans="1:4" ht="12.75">
      <c r="A178" s="2" t="s">
        <v>22</v>
      </c>
      <c r="B178" s="10">
        <v>5880</v>
      </c>
      <c r="C178" s="10">
        <v>1586</v>
      </c>
      <c r="D178" s="10">
        <v>2875</v>
      </c>
    </row>
    <row r="179" spans="1:4" ht="12.75">
      <c r="A179" s="2" t="s">
        <v>23</v>
      </c>
      <c r="B179" s="10">
        <v>6559</v>
      </c>
      <c r="C179" s="10">
        <v>2185</v>
      </c>
      <c r="D179" s="10">
        <v>3264</v>
      </c>
    </row>
    <row r="180" spans="1:4" ht="12.75">
      <c r="A180" s="2" t="s">
        <v>231</v>
      </c>
      <c r="B180" s="10">
        <v>1338</v>
      </c>
      <c r="C180" s="10">
        <v>276</v>
      </c>
      <c r="D180" s="10">
        <v>820</v>
      </c>
    </row>
    <row r="181" spans="1:4" ht="12.75">
      <c r="A181" s="36" t="s">
        <v>24</v>
      </c>
      <c r="B181" s="11">
        <v>1221</v>
      </c>
      <c r="C181" s="11">
        <v>298</v>
      </c>
      <c r="D181" s="11">
        <v>716</v>
      </c>
    </row>
    <row r="183" spans="1:4" ht="12.75">
      <c r="A183" s="12" t="s">
        <v>419</v>
      </c>
      <c r="B183" s="10"/>
      <c r="C183" s="10"/>
      <c r="D183" s="10"/>
    </row>
    <row r="184" ht="18.75">
      <c r="A184" s="127" t="s">
        <v>232</v>
      </c>
    </row>
    <row r="185" spans="2:4" ht="12.75">
      <c r="B185" s="10"/>
      <c r="C185" s="10"/>
      <c r="D185" s="10"/>
    </row>
    <row r="186" ht="12.75">
      <c r="A186" s="8" t="s">
        <v>438</v>
      </c>
    </row>
    <row r="190" ht="18.75">
      <c r="A190" s="22" t="s">
        <v>394</v>
      </c>
    </row>
    <row r="191" spans="1:2" ht="18">
      <c r="A191" s="23"/>
      <c r="B191" s="99" t="s">
        <v>420</v>
      </c>
    </row>
    <row r="193" spans="1:2" ht="12.75">
      <c r="A193" s="2" t="s">
        <v>11</v>
      </c>
      <c r="B193" s="10">
        <f>+B194+B195</f>
        <v>10293</v>
      </c>
    </row>
    <row r="194" spans="1:2" ht="12.75">
      <c r="A194" s="2" t="s">
        <v>12</v>
      </c>
      <c r="B194" s="10">
        <v>4953</v>
      </c>
    </row>
    <row r="195" spans="1:2" ht="12.75">
      <c r="A195" s="2" t="s">
        <v>35</v>
      </c>
      <c r="B195" s="10">
        <v>5340</v>
      </c>
    </row>
    <row r="196" spans="1:2" ht="12.75">
      <c r="A196" s="54" t="s">
        <v>235</v>
      </c>
      <c r="B196" s="10"/>
    </row>
    <row r="197" spans="1:2" ht="12.75">
      <c r="A197" s="2" t="s">
        <v>12</v>
      </c>
      <c r="B197" s="18">
        <v>48</v>
      </c>
    </row>
    <row r="198" spans="1:2" ht="12.75">
      <c r="A198" s="2" t="s">
        <v>35</v>
      </c>
      <c r="B198" s="18">
        <v>52</v>
      </c>
    </row>
    <row r="199" spans="1:2" ht="12.75">
      <c r="A199" s="54" t="s">
        <v>236</v>
      </c>
      <c r="B199" s="10"/>
    </row>
    <row r="200" spans="1:2" ht="12.75">
      <c r="A200" s="2" t="s">
        <v>19</v>
      </c>
      <c r="B200" s="10">
        <v>12</v>
      </c>
    </row>
    <row r="201" spans="1:2" ht="12.75">
      <c r="A201" s="2" t="s">
        <v>20</v>
      </c>
      <c r="B201" s="10">
        <v>16</v>
      </c>
    </row>
    <row r="202" spans="1:2" ht="12.75">
      <c r="A202" s="2" t="s">
        <v>21</v>
      </c>
      <c r="B202" s="10">
        <v>61</v>
      </c>
    </row>
    <row r="203" spans="1:2" ht="12.75">
      <c r="A203" s="2" t="s">
        <v>22</v>
      </c>
      <c r="B203" s="10">
        <v>11</v>
      </c>
    </row>
    <row r="204" spans="1:2" ht="12.75">
      <c r="A204" s="54" t="s">
        <v>660</v>
      </c>
      <c r="B204" s="10">
        <v>2600608</v>
      </c>
    </row>
    <row r="205" spans="1:2" ht="12.75">
      <c r="A205" s="36" t="s">
        <v>167</v>
      </c>
      <c r="B205" s="36">
        <v>40</v>
      </c>
    </row>
    <row r="207" spans="1:4" s="1" customFormat="1" ht="12.75" customHeight="1">
      <c r="A207" s="100" t="s">
        <v>237</v>
      </c>
      <c r="B207" s="9"/>
      <c r="C207" s="9"/>
      <c r="D207" s="9"/>
    </row>
    <row r="208" ht="12.75">
      <c r="A208" s="12" t="s">
        <v>421</v>
      </c>
    </row>
    <row r="209" spans="1:4" ht="12.75">
      <c r="A209" s="12"/>
      <c r="B209" s="10"/>
      <c r="C209" s="10"/>
      <c r="D209" s="10"/>
    </row>
    <row r="210" ht="12.75">
      <c r="A210" s="8" t="s">
        <v>438</v>
      </c>
    </row>
    <row r="214" ht="18" customHeight="1">
      <c r="A214" s="22" t="s">
        <v>57</v>
      </c>
    </row>
    <row r="215" spans="1:2" ht="18">
      <c r="A215" s="23"/>
      <c r="B215" s="24" t="s">
        <v>390</v>
      </c>
    </row>
    <row r="216" ht="14.25">
      <c r="A216" s="54" t="s">
        <v>715</v>
      </c>
    </row>
    <row r="217" spans="1:2" ht="12.75">
      <c r="A217" s="2" t="s">
        <v>58</v>
      </c>
      <c r="B217" s="10">
        <v>5649</v>
      </c>
    </row>
    <row r="218" spans="1:2" ht="12.75">
      <c r="A218" s="2" t="s">
        <v>59</v>
      </c>
      <c r="B218" s="10">
        <f>+B219+B220</f>
        <v>5649</v>
      </c>
    </row>
    <row r="219" spans="1:2" ht="12.75">
      <c r="A219" s="2" t="s">
        <v>13</v>
      </c>
      <c r="B219" s="10">
        <v>5535</v>
      </c>
    </row>
    <row r="220" spans="1:2" ht="12.75">
      <c r="A220" s="2" t="s">
        <v>14</v>
      </c>
      <c r="B220" s="10">
        <v>114</v>
      </c>
    </row>
    <row r="221" spans="1:2" ht="12.75">
      <c r="A221" s="2" t="s">
        <v>60</v>
      </c>
      <c r="B221" s="10">
        <f>SUM(B222:B225)</f>
        <v>5649</v>
      </c>
    </row>
    <row r="222" spans="1:2" ht="12.75">
      <c r="A222" s="2" t="s">
        <v>61</v>
      </c>
      <c r="B222" s="10">
        <v>500</v>
      </c>
    </row>
    <row r="223" spans="1:2" ht="12.75">
      <c r="A223" s="2" t="s">
        <v>53</v>
      </c>
      <c r="B223" s="10">
        <v>443</v>
      </c>
    </row>
    <row r="224" spans="1:2" ht="12.75">
      <c r="A224" s="2" t="s">
        <v>46</v>
      </c>
      <c r="B224" s="10">
        <v>1094</v>
      </c>
    </row>
    <row r="225" spans="1:2" ht="12.75">
      <c r="A225" s="2" t="s">
        <v>54</v>
      </c>
      <c r="B225" s="10">
        <v>3612</v>
      </c>
    </row>
    <row r="226" spans="1:2" ht="12.75">
      <c r="A226" s="2" t="s">
        <v>23</v>
      </c>
      <c r="B226" s="30">
        <v>3612</v>
      </c>
    </row>
    <row r="227" spans="1:2" ht="12.75">
      <c r="A227" s="36" t="s">
        <v>62</v>
      </c>
      <c r="B227" s="11">
        <v>299</v>
      </c>
    </row>
    <row r="229" ht="12.75">
      <c r="A229" s="12" t="s">
        <v>391</v>
      </c>
    </row>
    <row r="231" ht="12.75">
      <c r="A231" s="8" t="s">
        <v>438</v>
      </c>
    </row>
    <row r="235" ht="18" customHeight="1">
      <c r="A235" s="22" t="s">
        <v>42</v>
      </c>
    </row>
    <row r="236" spans="1:2" ht="18">
      <c r="A236" s="23"/>
      <c r="B236" s="24" t="s">
        <v>390</v>
      </c>
    </row>
    <row r="238" spans="1:2" ht="12.75">
      <c r="A238" s="2" t="s">
        <v>10</v>
      </c>
      <c r="B238" s="10">
        <v>3478</v>
      </c>
    </row>
    <row r="239" spans="1:2" ht="12.75">
      <c r="A239" s="2" t="s">
        <v>11</v>
      </c>
      <c r="B239" s="10"/>
    </row>
    <row r="240" spans="1:2" ht="12.75">
      <c r="A240" s="2" t="s">
        <v>12</v>
      </c>
      <c r="B240" s="10">
        <f>+B241+B242</f>
        <v>312</v>
      </c>
    </row>
    <row r="241" spans="1:2" ht="12.75">
      <c r="A241" s="2" t="s">
        <v>13</v>
      </c>
      <c r="B241" s="10">
        <v>198</v>
      </c>
    </row>
    <row r="242" spans="1:2" ht="12.75">
      <c r="A242" s="2" t="s">
        <v>14</v>
      </c>
      <c r="B242" s="10">
        <v>114</v>
      </c>
    </row>
    <row r="243" spans="1:2" ht="12.75">
      <c r="A243" s="2" t="s">
        <v>35</v>
      </c>
      <c r="B243" s="10">
        <f>+B244+B245</f>
        <v>576</v>
      </c>
    </row>
    <row r="244" spans="1:2" ht="12.75">
      <c r="A244" s="2" t="s">
        <v>13</v>
      </c>
      <c r="B244" s="10">
        <v>366</v>
      </c>
    </row>
    <row r="245" spans="1:2" ht="12.75">
      <c r="A245" s="2" t="s">
        <v>14</v>
      </c>
      <c r="B245" s="10">
        <v>210</v>
      </c>
    </row>
    <row r="246" spans="1:2" ht="12.75">
      <c r="A246" s="2" t="s">
        <v>18</v>
      </c>
      <c r="B246" s="10">
        <f>SUM(B247:B250)</f>
        <v>2771</v>
      </c>
    </row>
    <row r="247" spans="1:2" ht="12.75">
      <c r="A247" s="2" t="s">
        <v>19</v>
      </c>
      <c r="B247" s="10">
        <v>473</v>
      </c>
    </row>
    <row r="248" spans="1:2" ht="12.75">
      <c r="A248" s="2" t="s">
        <v>20</v>
      </c>
      <c r="B248" s="10">
        <v>514</v>
      </c>
    </row>
    <row r="249" spans="1:2" ht="12.75">
      <c r="A249" s="2" t="s">
        <v>21</v>
      </c>
      <c r="B249" s="10">
        <v>1619</v>
      </c>
    </row>
    <row r="250" spans="1:2" ht="12.75">
      <c r="A250" s="2" t="s">
        <v>22</v>
      </c>
      <c r="B250" s="10">
        <v>165</v>
      </c>
    </row>
    <row r="251" spans="1:2" ht="12.75">
      <c r="A251" s="2" t="s">
        <v>23</v>
      </c>
      <c r="B251" s="10">
        <v>822</v>
      </c>
    </row>
    <row r="252" spans="1:2" ht="12.75">
      <c r="A252" s="2" t="s">
        <v>36</v>
      </c>
      <c r="B252" s="10">
        <v>22</v>
      </c>
    </row>
    <row r="253" spans="1:2" ht="12.75">
      <c r="A253" s="36" t="s">
        <v>24</v>
      </c>
      <c r="B253" s="11">
        <v>23</v>
      </c>
    </row>
    <row r="255" ht="12.75">
      <c r="A255" s="12" t="s">
        <v>391</v>
      </c>
    </row>
    <row r="257" ht="12.75">
      <c r="A257" s="8" t="s">
        <v>438</v>
      </c>
    </row>
    <row r="261" ht="15.75">
      <c r="A261" s="22" t="s">
        <v>284</v>
      </c>
    </row>
    <row r="262" spans="1:2" ht="18">
      <c r="A262" s="23"/>
      <c r="B262" s="24" t="s">
        <v>390</v>
      </c>
    </row>
    <row r="264" spans="1:2" ht="12.75">
      <c r="A264" s="54" t="s">
        <v>285</v>
      </c>
      <c r="B264" s="10">
        <v>1379</v>
      </c>
    </row>
    <row r="265" ht="12.75">
      <c r="A265" s="54" t="s">
        <v>286</v>
      </c>
    </row>
    <row r="266" spans="1:2" ht="12.75">
      <c r="A266" s="56" t="s">
        <v>287</v>
      </c>
      <c r="B266" s="2">
        <f>SUM(B267:B268)</f>
        <v>734</v>
      </c>
    </row>
    <row r="267" spans="1:2" ht="12.75">
      <c r="A267" s="20" t="s">
        <v>261</v>
      </c>
      <c r="B267" s="2">
        <v>210</v>
      </c>
    </row>
    <row r="268" spans="1:2" ht="12.75">
      <c r="A268" s="20" t="s">
        <v>288</v>
      </c>
      <c r="B268" s="2">
        <v>524</v>
      </c>
    </row>
    <row r="269" spans="1:2" ht="12.75">
      <c r="A269" s="56" t="s">
        <v>289</v>
      </c>
      <c r="B269" s="2">
        <f>SUM(B270:B271)</f>
        <v>302</v>
      </c>
    </row>
    <row r="270" spans="1:2" ht="12.75">
      <c r="A270" s="20" t="s">
        <v>261</v>
      </c>
      <c r="B270" s="2">
        <v>197</v>
      </c>
    </row>
    <row r="271" spans="1:2" ht="12.75">
      <c r="A271" s="20" t="s">
        <v>288</v>
      </c>
      <c r="B271" s="2">
        <v>105</v>
      </c>
    </row>
    <row r="272" spans="1:2" ht="12.75">
      <c r="A272" s="56" t="s">
        <v>290</v>
      </c>
      <c r="B272" s="2">
        <f>SUM(B273:B274)</f>
        <v>343</v>
      </c>
    </row>
    <row r="273" spans="1:2" ht="12.75">
      <c r="A273" s="20" t="s">
        <v>261</v>
      </c>
      <c r="B273" s="2">
        <v>155</v>
      </c>
    </row>
    <row r="274" spans="1:2" ht="12.75">
      <c r="A274" s="20" t="s">
        <v>288</v>
      </c>
      <c r="B274" s="2">
        <v>188</v>
      </c>
    </row>
    <row r="275" spans="1:2" ht="12.75">
      <c r="A275" s="56" t="s">
        <v>291</v>
      </c>
      <c r="B275" s="2">
        <v>54</v>
      </c>
    </row>
    <row r="276" ht="12.75">
      <c r="A276" s="54" t="s">
        <v>292</v>
      </c>
    </row>
    <row r="277" spans="1:2" ht="12.75">
      <c r="A277" s="56" t="s">
        <v>38</v>
      </c>
      <c r="B277" s="10">
        <v>1964</v>
      </c>
    </row>
    <row r="278" ht="12.75">
      <c r="A278" s="56" t="s">
        <v>51</v>
      </c>
    </row>
    <row r="279" spans="1:2" ht="12.75">
      <c r="A279" s="20" t="s">
        <v>259</v>
      </c>
      <c r="B279" s="2">
        <v>12</v>
      </c>
    </row>
    <row r="280" spans="1:2" ht="12.75">
      <c r="A280" s="20" t="s">
        <v>293</v>
      </c>
      <c r="B280" s="2">
        <v>67</v>
      </c>
    </row>
    <row r="281" spans="1:2" ht="12.75">
      <c r="A281" s="57" t="s">
        <v>294</v>
      </c>
      <c r="B281" s="6">
        <v>971</v>
      </c>
    </row>
    <row r="282" spans="1:2" ht="12.75">
      <c r="A282" s="57" t="s">
        <v>288</v>
      </c>
      <c r="B282" s="6">
        <v>914</v>
      </c>
    </row>
    <row r="283" spans="1:2" ht="12.75">
      <c r="A283" s="64" t="s">
        <v>295</v>
      </c>
      <c r="B283" s="36">
        <v>19</v>
      </c>
    </row>
    <row r="285" ht="12.75">
      <c r="A285" s="12" t="s">
        <v>391</v>
      </c>
    </row>
    <row r="287" ht="12.75">
      <c r="A287" s="8" t="s">
        <v>438</v>
      </c>
    </row>
    <row r="291" ht="18" customHeight="1">
      <c r="A291" s="22" t="s">
        <v>43</v>
      </c>
    </row>
    <row r="292" spans="1:2" ht="18">
      <c r="A292" s="23"/>
      <c r="B292" s="24" t="s">
        <v>390</v>
      </c>
    </row>
    <row r="294" ht="12.75">
      <c r="A294" s="2" t="s">
        <v>44</v>
      </c>
    </row>
    <row r="295" spans="1:2" ht="12.75">
      <c r="A295" s="2" t="s">
        <v>45</v>
      </c>
      <c r="B295" s="2">
        <v>323</v>
      </c>
    </row>
    <row r="296" spans="1:2" ht="12.75">
      <c r="A296" s="2" t="s">
        <v>46</v>
      </c>
      <c r="B296" s="2">
        <v>81</v>
      </c>
    </row>
    <row r="297" spans="1:2" ht="12.75">
      <c r="A297" s="2" t="s">
        <v>47</v>
      </c>
      <c r="B297" s="2">
        <v>232</v>
      </c>
    </row>
    <row r="298" spans="1:2" ht="12.75">
      <c r="A298" s="2" t="s">
        <v>48</v>
      </c>
      <c r="B298" s="2">
        <f>+B299+B300</f>
        <v>874</v>
      </c>
    </row>
    <row r="299" spans="1:2" ht="12.75">
      <c r="A299" s="2" t="s">
        <v>49</v>
      </c>
      <c r="B299" s="2">
        <v>750</v>
      </c>
    </row>
    <row r="300" spans="1:2" ht="12.75">
      <c r="A300" s="2" t="s">
        <v>50</v>
      </c>
      <c r="B300" s="2">
        <v>124</v>
      </c>
    </row>
    <row r="301" ht="12.75">
      <c r="A301" s="2" t="s">
        <v>51</v>
      </c>
    </row>
    <row r="302" spans="1:2" ht="12.75">
      <c r="A302" s="2" t="s">
        <v>52</v>
      </c>
      <c r="B302" s="2">
        <f>SUM(B303:B306)</f>
        <v>797</v>
      </c>
    </row>
    <row r="303" spans="1:2" ht="12.75">
      <c r="A303" s="2" t="s">
        <v>61</v>
      </c>
      <c r="B303" s="2">
        <v>0</v>
      </c>
    </row>
    <row r="304" spans="1:2" ht="12.75">
      <c r="A304" s="2" t="s">
        <v>169</v>
      </c>
      <c r="B304" s="2">
        <v>25</v>
      </c>
    </row>
    <row r="305" spans="1:2" ht="12.75">
      <c r="A305" s="2" t="s">
        <v>46</v>
      </c>
      <c r="B305" s="2">
        <v>723</v>
      </c>
    </row>
    <row r="306" spans="1:2" ht="12.75">
      <c r="A306" s="2" t="s">
        <v>54</v>
      </c>
      <c r="B306" s="2">
        <v>49</v>
      </c>
    </row>
    <row r="307" spans="1:2" ht="12.75">
      <c r="A307" s="2" t="s">
        <v>55</v>
      </c>
      <c r="B307" s="2">
        <f>+B308+B309</f>
        <v>102</v>
      </c>
    </row>
    <row r="308" spans="1:2" ht="12.75">
      <c r="A308" s="2" t="s">
        <v>46</v>
      </c>
      <c r="B308" s="2">
        <v>73</v>
      </c>
    </row>
    <row r="309" spans="1:2" ht="12.75">
      <c r="A309" s="2" t="s">
        <v>54</v>
      </c>
      <c r="B309" s="2">
        <v>29</v>
      </c>
    </row>
    <row r="310" spans="1:2" ht="12.75">
      <c r="A310" s="36" t="s">
        <v>56</v>
      </c>
      <c r="B310" s="36">
        <v>33</v>
      </c>
    </row>
    <row r="312" ht="12.75">
      <c r="A312" s="12" t="s">
        <v>391</v>
      </c>
    </row>
    <row r="314" ht="12.75">
      <c r="A314" s="8" t="s">
        <v>438</v>
      </c>
    </row>
    <row r="318" ht="15.75">
      <c r="A318" s="22" t="s">
        <v>240</v>
      </c>
    </row>
    <row r="319" spans="1:2" ht="18">
      <c r="A319" s="23"/>
      <c r="B319" s="24" t="s">
        <v>390</v>
      </c>
    </row>
    <row r="320" spans="1:2" ht="18">
      <c r="A320" s="52"/>
      <c r="B320" s="53"/>
    </row>
    <row r="321" spans="1:2" ht="12.75">
      <c r="A321" s="54" t="s">
        <v>241</v>
      </c>
      <c r="B321" s="10">
        <f>SUM(B322:B323)</f>
        <v>139</v>
      </c>
    </row>
    <row r="322" spans="1:2" ht="12.75">
      <c r="A322" s="56" t="s">
        <v>242</v>
      </c>
      <c r="B322" s="10">
        <v>124</v>
      </c>
    </row>
    <row r="323" spans="1:2" ht="12.75">
      <c r="A323" s="56" t="s">
        <v>243</v>
      </c>
      <c r="B323" s="10">
        <v>15</v>
      </c>
    </row>
    <row r="324" spans="1:2" ht="12.75">
      <c r="A324" s="54" t="s">
        <v>244</v>
      </c>
      <c r="B324" s="10">
        <v>542</v>
      </c>
    </row>
    <row r="325" spans="1:2" ht="12.75">
      <c r="A325" s="54" t="s">
        <v>245</v>
      </c>
      <c r="B325" s="10"/>
    </row>
    <row r="326" spans="1:2" ht="12.75">
      <c r="A326" s="56" t="s">
        <v>246</v>
      </c>
      <c r="B326" s="10">
        <v>2</v>
      </c>
    </row>
    <row r="327" spans="1:2" ht="12.75">
      <c r="A327" s="56" t="s">
        <v>247</v>
      </c>
      <c r="B327" s="10">
        <v>12</v>
      </c>
    </row>
    <row r="328" spans="1:2" ht="12.75">
      <c r="A328" s="56" t="s">
        <v>248</v>
      </c>
      <c r="B328" s="19" t="s">
        <v>202</v>
      </c>
    </row>
    <row r="329" spans="1:2" ht="12.75">
      <c r="A329" s="69" t="s">
        <v>249</v>
      </c>
      <c r="B329" s="15">
        <v>26</v>
      </c>
    </row>
    <row r="330" spans="1:2" ht="12.75">
      <c r="A330" s="69" t="s">
        <v>250</v>
      </c>
      <c r="B330" s="19">
        <v>31</v>
      </c>
    </row>
    <row r="331" spans="1:2" ht="12.75">
      <c r="A331" s="83" t="s">
        <v>251</v>
      </c>
      <c r="B331" s="65">
        <v>6</v>
      </c>
    </row>
    <row r="332" ht="12.75">
      <c r="B332" s="10"/>
    </row>
    <row r="333" ht="12.75">
      <c r="A333" s="12" t="s">
        <v>391</v>
      </c>
    </row>
    <row r="335" spans="1:2" ht="12.75">
      <c r="A335" s="8" t="s">
        <v>438</v>
      </c>
      <c r="B335" s="10"/>
    </row>
    <row r="339" ht="18.75">
      <c r="A339" s="22" t="s">
        <v>445</v>
      </c>
    </row>
    <row r="340" spans="1:7" ht="52.5" customHeight="1">
      <c r="A340" s="23"/>
      <c r="B340" s="99" t="s">
        <v>1</v>
      </c>
      <c r="C340" s="99" t="s">
        <v>252</v>
      </c>
      <c r="D340" s="99" t="s">
        <v>253</v>
      </c>
      <c r="E340" s="99" t="s">
        <v>254</v>
      </c>
      <c r="F340" s="110" t="s">
        <v>255</v>
      </c>
      <c r="G340" s="110" t="s">
        <v>256</v>
      </c>
    </row>
    <row r="341" spans="1:7" ht="18">
      <c r="A341" s="52"/>
      <c r="B341" s="53"/>
      <c r="C341" s="53"/>
      <c r="D341" s="53"/>
      <c r="E341" s="53"/>
      <c r="F341" s="53"/>
      <c r="G341" s="53"/>
    </row>
    <row r="342" spans="1:7" ht="12.75">
      <c r="A342" s="54" t="s">
        <v>257</v>
      </c>
      <c r="B342" s="10">
        <f aca="true" t="shared" si="1" ref="B342:B353">SUM(C342:G342)</f>
        <v>1234</v>
      </c>
      <c r="C342" s="10">
        <v>101</v>
      </c>
      <c r="D342" s="10">
        <v>630</v>
      </c>
      <c r="E342" s="10">
        <v>25</v>
      </c>
      <c r="F342" s="10">
        <v>231</v>
      </c>
      <c r="G342" s="10">
        <v>247</v>
      </c>
    </row>
    <row r="343" spans="1:7" ht="12.75">
      <c r="A343" s="54" t="s">
        <v>258</v>
      </c>
      <c r="B343" s="10">
        <f t="shared" si="1"/>
        <v>551</v>
      </c>
      <c r="C343" s="10">
        <f>SUM(C344:C346)</f>
        <v>42</v>
      </c>
      <c r="D343" s="10">
        <f>SUM(D344:D346)</f>
        <v>232</v>
      </c>
      <c r="E343" s="10">
        <f>SUM(E344:E346)</f>
        <v>3</v>
      </c>
      <c r="F343" s="10">
        <f>SUM(F344:F346)</f>
        <v>121</v>
      </c>
      <c r="G343" s="10">
        <f>SUM(G344:G346)</f>
        <v>153</v>
      </c>
    </row>
    <row r="344" spans="1:7" ht="12.75">
      <c r="A344" s="56" t="s">
        <v>259</v>
      </c>
      <c r="B344" s="10">
        <f t="shared" si="1"/>
        <v>219</v>
      </c>
      <c r="C344" s="10">
        <v>25</v>
      </c>
      <c r="D344" s="10">
        <v>72</v>
      </c>
      <c r="E344" s="95">
        <v>3</v>
      </c>
      <c r="F344" s="10">
        <v>70</v>
      </c>
      <c r="G344" s="10">
        <v>49</v>
      </c>
    </row>
    <row r="345" spans="1:7" ht="12.75">
      <c r="A345" s="56" t="s">
        <v>260</v>
      </c>
      <c r="B345" s="10">
        <f t="shared" si="1"/>
        <v>137</v>
      </c>
      <c r="C345" s="10">
        <v>10</v>
      </c>
      <c r="D345" s="10">
        <v>68</v>
      </c>
      <c r="E345" s="95">
        <v>0</v>
      </c>
      <c r="F345" s="10">
        <v>25</v>
      </c>
      <c r="G345" s="10">
        <v>34</v>
      </c>
    </row>
    <row r="346" spans="1:7" ht="12.75">
      <c r="A346" s="56" t="s">
        <v>261</v>
      </c>
      <c r="B346" s="10">
        <f t="shared" si="1"/>
        <v>195</v>
      </c>
      <c r="C346" s="10">
        <v>7</v>
      </c>
      <c r="D346" s="10">
        <v>92</v>
      </c>
      <c r="E346" s="95">
        <v>0</v>
      </c>
      <c r="F346" s="10">
        <v>26</v>
      </c>
      <c r="G346" s="10">
        <v>70</v>
      </c>
    </row>
    <row r="347" spans="1:7" ht="12.75">
      <c r="A347" s="54" t="s">
        <v>262</v>
      </c>
      <c r="B347" s="10">
        <f t="shared" si="1"/>
        <v>703</v>
      </c>
      <c r="C347" s="95">
        <v>59</v>
      </c>
      <c r="D347" s="10">
        <v>398</v>
      </c>
      <c r="E347" s="10">
        <v>22</v>
      </c>
      <c r="F347" s="10">
        <v>130</v>
      </c>
      <c r="G347" s="10">
        <v>94</v>
      </c>
    </row>
    <row r="348" spans="1:7" ht="12.75">
      <c r="A348" s="54" t="s">
        <v>263</v>
      </c>
      <c r="B348" s="10">
        <f t="shared" si="1"/>
        <v>1234</v>
      </c>
      <c r="C348" s="10">
        <f>SUM(C349:C350)</f>
        <v>101</v>
      </c>
      <c r="D348" s="10">
        <f>SUM(D349:D350)</f>
        <v>630</v>
      </c>
      <c r="E348" s="10">
        <f>SUM(E349:E350)</f>
        <v>25</v>
      </c>
      <c r="F348" s="10">
        <f>SUM(F349:F350)</f>
        <v>231</v>
      </c>
      <c r="G348" s="10">
        <f>SUM(G349:G350)</f>
        <v>247</v>
      </c>
    </row>
    <row r="349" spans="1:7" ht="12.75">
      <c r="A349" s="69" t="s">
        <v>264</v>
      </c>
      <c r="B349" s="30">
        <f t="shared" si="1"/>
        <v>531</v>
      </c>
      <c r="C349" s="30">
        <v>42</v>
      </c>
      <c r="D349" s="30">
        <v>232</v>
      </c>
      <c r="E349" s="30">
        <v>3</v>
      </c>
      <c r="F349" s="30">
        <v>101</v>
      </c>
      <c r="G349" s="30">
        <v>153</v>
      </c>
    </row>
    <row r="350" spans="1:7" ht="12.75">
      <c r="A350" s="69" t="s">
        <v>265</v>
      </c>
      <c r="B350" s="30">
        <f t="shared" si="1"/>
        <v>703</v>
      </c>
      <c r="C350" s="95">
        <v>59</v>
      </c>
      <c r="D350" s="51">
        <v>398</v>
      </c>
      <c r="E350" s="51">
        <v>22</v>
      </c>
      <c r="F350" s="51">
        <v>130</v>
      </c>
      <c r="G350" s="51">
        <v>94</v>
      </c>
    </row>
    <row r="351" spans="1:7" ht="12.75">
      <c r="A351" s="21" t="s">
        <v>266</v>
      </c>
      <c r="B351" s="30">
        <f t="shared" si="1"/>
        <v>44</v>
      </c>
      <c r="C351" s="30">
        <f>SUM(C352:C353)</f>
        <v>9</v>
      </c>
      <c r="D351" s="30">
        <f>SUM(D352:D353)</f>
        <v>17</v>
      </c>
      <c r="E351" s="30">
        <f>SUM(E352:E353)</f>
        <v>2</v>
      </c>
      <c r="F351" s="30">
        <f>SUM(F352:F353)</f>
        <v>8</v>
      </c>
      <c r="G351" s="30">
        <f>SUM(G352:G353)</f>
        <v>8</v>
      </c>
    </row>
    <row r="352" spans="1:7" ht="12.75">
      <c r="A352" s="69" t="s">
        <v>267</v>
      </c>
      <c r="B352" s="30">
        <f t="shared" si="1"/>
        <v>24</v>
      </c>
      <c r="C352" s="30">
        <v>5</v>
      </c>
      <c r="D352" s="30">
        <v>9</v>
      </c>
      <c r="E352" s="19">
        <v>1</v>
      </c>
      <c r="F352" s="30">
        <v>4</v>
      </c>
      <c r="G352" s="30">
        <v>5</v>
      </c>
    </row>
    <row r="353" spans="1:7" ht="12.75">
      <c r="A353" s="83" t="s">
        <v>268</v>
      </c>
      <c r="B353" s="11">
        <f t="shared" si="1"/>
        <v>20</v>
      </c>
      <c r="C353" s="65">
        <v>4</v>
      </c>
      <c r="D353" s="11">
        <v>8</v>
      </c>
      <c r="E353" s="65">
        <v>1</v>
      </c>
      <c r="F353" s="11">
        <v>4</v>
      </c>
      <c r="G353" s="35">
        <v>3</v>
      </c>
    </row>
    <row r="354" spans="2:7" ht="12.75">
      <c r="B354" s="10"/>
      <c r="C354" s="10"/>
      <c r="D354" s="10"/>
      <c r="E354" s="10"/>
      <c r="F354" s="10"/>
      <c r="G354" s="10"/>
    </row>
    <row r="355" ht="12.75">
      <c r="A355" s="12" t="s">
        <v>419</v>
      </c>
    </row>
    <row r="356" ht="12.75">
      <c r="A356" s="12" t="s">
        <v>269</v>
      </c>
    </row>
    <row r="357" ht="12.75">
      <c r="A357" s="12" t="s">
        <v>270</v>
      </c>
    </row>
    <row r="358" ht="12.75">
      <c r="A358" s="12" t="s">
        <v>271</v>
      </c>
    </row>
    <row r="359" ht="12.75">
      <c r="A359" s="12" t="s">
        <v>272</v>
      </c>
    </row>
    <row r="360" ht="12.75">
      <c r="A360" s="12" t="s">
        <v>273</v>
      </c>
    </row>
    <row r="361" ht="12.75">
      <c r="A361" s="12"/>
    </row>
    <row r="362" spans="1:7" ht="12.75">
      <c r="A362" s="8" t="s">
        <v>486</v>
      </c>
      <c r="B362" s="10"/>
      <c r="C362" s="10"/>
      <c r="D362" s="10"/>
      <c r="E362" s="10"/>
      <c r="F362" s="10"/>
      <c r="G362" s="10"/>
    </row>
    <row r="366" ht="15.75">
      <c r="A366" s="22" t="s">
        <v>275</v>
      </c>
    </row>
    <row r="367" spans="1:2" ht="18">
      <c r="A367" s="23"/>
      <c r="B367" s="24" t="s">
        <v>390</v>
      </c>
    </row>
    <row r="368" spans="1:2" ht="18">
      <c r="A368" s="52"/>
      <c r="B368" s="53"/>
    </row>
    <row r="369" spans="1:2" ht="12.75">
      <c r="A369" s="54" t="s">
        <v>11</v>
      </c>
      <c r="B369" s="10">
        <f>+B370+B373</f>
        <v>222</v>
      </c>
    </row>
    <row r="370" spans="1:2" ht="12.75">
      <c r="A370" s="56" t="s">
        <v>276</v>
      </c>
      <c r="B370" s="10">
        <f>SUM(B371:B372)</f>
        <v>122</v>
      </c>
    </row>
    <row r="371" spans="1:2" ht="14.25">
      <c r="A371" s="20" t="s">
        <v>277</v>
      </c>
      <c r="B371" s="10">
        <v>120</v>
      </c>
    </row>
    <row r="372" spans="1:2" ht="12.75">
      <c r="A372" s="20" t="s">
        <v>243</v>
      </c>
      <c r="B372" s="95">
        <v>2</v>
      </c>
    </row>
    <row r="373" spans="1:2" ht="12.75">
      <c r="A373" s="69" t="s">
        <v>278</v>
      </c>
      <c r="B373" s="30">
        <f>SUM(B374:B375)</f>
        <v>100</v>
      </c>
    </row>
    <row r="374" spans="1:2" ht="12.75">
      <c r="A374" s="57" t="s">
        <v>242</v>
      </c>
      <c r="B374" s="19">
        <v>100</v>
      </c>
    </row>
    <row r="375" spans="1:2" ht="12.75">
      <c r="A375" s="57" t="s">
        <v>243</v>
      </c>
      <c r="B375" s="19">
        <v>0</v>
      </c>
    </row>
    <row r="376" spans="1:2" ht="12.75">
      <c r="A376" s="64" t="s">
        <v>279</v>
      </c>
      <c r="B376" s="11">
        <v>251</v>
      </c>
    </row>
    <row r="377" ht="12.75">
      <c r="B377" s="10"/>
    </row>
    <row r="378" ht="12.75">
      <c r="A378" s="12" t="s">
        <v>419</v>
      </c>
    </row>
    <row r="379" ht="12.75">
      <c r="A379" s="12" t="s">
        <v>280</v>
      </c>
    </row>
    <row r="380" ht="12.75">
      <c r="A380" s="12"/>
    </row>
    <row r="381" spans="1:2" ht="12.75">
      <c r="A381" s="8" t="s">
        <v>486</v>
      </c>
      <c r="B381" s="10"/>
    </row>
    <row r="385" ht="15.75">
      <c r="A385" s="22" t="s">
        <v>281</v>
      </c>
    </row>
    <row r="386" spans="1:2" ht="18">
      <c r="A386" s="23"/>
      <c r="B386" s="24" t="s">
        <v>390</v>
      </c>
    </row>
    <row r="387" spans="1:2" ht="18">
      <c r="A387" s="52"/>
      <c r="B387" s="53"/>
    </row>
    <row r="388" spans="1:2" ht="12.75">
      <c r="A388" s="21" t="s">
        <v>11</v>
      </c>
      <c r="B388" s="30">
        <f>+B389</f>
        <v>964</v>
      </c>
    </row>
    <row r="389" spans="1:2" ht="12.75">
      <c r="A389" s="69" t="s">
        <v>276</v>
      </c>
      <c r="B389" s="30">
        <f>SUM(B390:B391)</f>
        <v>964</v>
      </c>
    </row>
    <row r="390" spans="1:2" ht="12.75">
      <c r="A390" s="57" t="s">
        <v>242</v>
      </c>
      <c r="B390" s="30">
        <v>483</v>
      </c>
    </row>
    <row r="391" spans="1:2" ht="12.75">
      <c r="A391" s="57" t="s">
        <v>243</v>
      </c>
      <c r="B391" s="30">
        <v>481</v>
      </c>
    </row>
    <row r="392" spans="1:2" ht="12.75">
      <c r="A392" s="69" t="s">
        <v>278</v>
      </c>
      <c r="B392" s="19" t="s">
        <v>202</v>
      </c>
    </row>
    <row r="393" spans="1:2" ht="12.75">
      <c r="A393" s="57" t="s">
        <v>242</v>
      </c>
      <c r="B393" s="19" t="s">
        <v>202</v>
      </c>
    </row>
    <row r="394" spans="1:2" ht="12.75">
      <c r="A394" s="57" t="s">
        <v>243</v>
      </c>
      <c r="B394" s="19" t="s">
        <v>202</v>
      </c>
    </row>
    <row r="395" spans="1:2" ht="12.75">
      <c r="A395" s="64" t="s">
        <v>279</v>
      </c>
      <c r="B395" s="65">
        <v>1050</v>
      </c>
    </row>
    <row r="396" ht="12.75">
      <c r="B396" s="10"/>
    </row>
    <row r="397" ht="12.75">
      <c r="A397" s="12" t="s">
        <v>391</v>
      </c>
    </row>
    <row r="399" spans="1:2" ht="12.75">
      <c r="A399" s="8" t="s">
        <v>438</v>
      </c>
      <c r="B399" s="10"/>
    </row>
    <row r="403" ht="18.75">
      <c r="A403" s="22" t="s">
        <v>446</v>
      </c>
    </row>
    <row r="404" spans="1:4" ht="38.25">
      <c r="A404" s="23"/>
      <c r="B404" s="110" t="s">
        <v>1</v>
      </c>
      <c r="C404" s="110" t="s">
        <v>296</v>
      </c>
      <c r="D404" s="110" t="s">
        <v>297</v>
      </c>
    </row>
    <row r="405" spans="1:2" ht="18">
      <c r="A405" s="52"/>
      <c r="B405" s="53"/>
    </row>
    <row r="406" spans="1:4" ht="12.75">
      <c r="A406" s="2" t="s">
        <v>11</v>
      </c>
      <c r="B406" s="10">
        <f>SUM(C406:D406)</f>
        <v>3435</v>
      </c>
      <c r="C406" s="10">
        <f>+C407+C410</f>
        <v>3409</v>
      </c>
      <c r="D406" s="10">
        <f>+D407+D410</f>
        <v>26</v>
      </c>
    </row>
    <row r="407" spans="1:4" ht="12.75">
      <c r="A407" s="54" t="s">
        <v>298</v>
      </c>
      <c r="B407" s="10">
        <f>SUM(C407:D407)</f>
        <v>932</v>
      </c>
      <c r="C407" s="10">
        <f>SUM(C408:C409)</f>
        <v>909</v>
      </c>
      <c r="D407" s="10">
        <f>SUM(D408:D409)</f>
        <v>23</v>
      </c>
    </row>
    <row r="408" spans="1:4" ht="12.75">
      <c r="A408" s="54" t="s">
        <v>299</v>
      </c>
      <c r="B408" s="10">
        <f>SUM(C408:D408)</f>
        <v>266</v>
      </c>
      <c r="C408" s="10">
        <v>255</v>
      </c>
      <c r="D408" s="10">
        <v>11</v>
      </c>
    </row>
    <row r="409" spans="1:4" ht="12.75">
      <c r="A409" s="54" t="s">
        <v>300</v>
      </c>
      <c r="B409" s="10">
        <f>SUM(C409:D409)</f>
        <v>666</v>
      </c>
      <c r="C409" s="32">
        <v>654</v>
      </c>
      <c r="D409" s="32">
        <v>12</v>
      </c>
    </row>
    <row r="410" spans="1:4" ht="12.75">
      <c r="A410" s="54" t="s">
        <v>301</v>
      </c>
      <c r="B410" s="10">
        <f aca="true" t="shared" si="2" ref="B410:B419">SUM(C410:D410)</f>
        <v>2503</v>
      </c>
      <c r="C410" s="10">
        <f>SUM(C411:C412)</f>
        <v>2500</v>
      </c>
      <c r="D410" s="10">
        <f>SUM(D411:D412)</f>
        <v>3</v>
      </c>
    </row>
    <row r="411" spans="1:4" ht="12.75">
      <c r="A411" s="54" t="s">
        <v>299</v>
      </c>
      <c r="B411" s="10">
        <f t="shared" si="2"/>
        <v>182</v>
      </c>
      <c r="C411" s="10">
        <v>181</v>
      </c>
      <c r="D411" s="51">
        <v>1</v>
      </c>
    </row>
    <row r="412" spans="1:4" ht="12.75">
      <c r="A412" s="54" t="s">
        <v>300</v>
      </c>
      <c r="B412" s="10">
        <f t="shared" si="2"/>
        <v>2321</v>
      </c>
      <c r="C412" s="32">
        <v>2319</v>
      </c>
      <c r="D412" s="32">
        <v>2</v>
      </c>
    </row>
    <row r="413" spans="1:4" ht="12.75">
      <c r="A413" s="54" t="s">
        <v>302</v>
      </c>
      <c r="B413" s="10">
        <f t="shared" si="2"/>
        <v>6978</v>
      </c>
      <c r="C413" s="10">
        <v>6952</v>
      </c>
      <c r="D413" s="10">
        <v>26</v>
      </c>
    </row>
    <row r="414" spans="1:4" ht="12.75">
      <c r="A414" s="54" t="s">
        <v>303</v>
      </c>
      <c r="B414" s="10">
        <f t="shared" si="2"/>
        <v>6603</v>
      </c>
      <c r="C414" s="10">
        <f>SUM(C415:C418)</f>
        <v>6587</v>
      </c>
      <c r="D414" s="10">
        <f>SUM(D415:D418)</f>
        <v>16</v>
      </c>
    </row>
    <row r="415" spans="1:4" ht="12.75">
      <c r="A415" s="6" t="s">
        <v>19</v>
      </c>
      <c r="B415" s="10">
        <f t="shared" si="2"/>
        <v>655</v>
      </c>
      <c r="C415" s="51">
        <v>653</v>
      </c>
      <c r="D415" s="51">
        <v>2</v>
      </c>
    </row>
    <row r="416" spans="1:4" ht="12.75">
      <c r="A416" s="21" t="s">
        <v>20</v>
      </c>
      <c r="B416" s="10">
        <f t="shared" si="2"/>
        <v>451</v>
      </c>
      <c r="C416" s="51">
        <v>451</v>
      </c>
      <c r="D416" s="51">
        <v>0</v>
      </c>
    </row>
    <row r="417" spans="1:4" ht="12.75">
      <c r="A417" s="21" t="s">
        <v>21</v>
      </c>
      <c r="B417" s="10">
        <f t="shared" si="2"/>
        <v>5151</v>
      </c>
      <c r="C417" s="30">
        <v>5137</v>
      </c>
      <c r="D417" s="51">
        <v>14</v>
      </c>
    </row>
    <row r="418" spans="1:4" ht="12.75">
      <c r="A418" s="21" t="s">
        <v>22</v>
      </c>
      <c r="B418" s="10">
        <f t="shared" si="2"/>
        <v>346</v>
      </c>
      <c r="C418" s="51">
        <v>346</v>
      </c>
      <c r="D418" s="51">
        <v>0</v>
      </c>
    </row>
    <row r="419" spans="1:4" ht="12.75">
      <c r="A419" s="64" t="s">
        <v>23</v>
      </c>
      <c r="B419" s="11">
        <f t="shared" si="2"/>
        <v>682</v>
      </c>
      <c r="C419" s="11">
        <v>682</v>
      </c>
      <c r="D419" s="11">
        <v>0</v>
      </c>
    </row>
    <row r="420" ht="12.75">
      <c r="A420" s="56"/>
    </row>
    <row r="421" ht="12.75">
      <c r="A421" s="12" t="s">
        <v>391</v>
      </c>
    </row>
    <row r="423" spans="1:2" ht="12.75">
      <c r="A423" s="8" t="s">
        <v>438</v>
      </c>
      <c r="B423" s="10"/>
    </row>
    <row r="424" ht="12.75">
      <c r="A424" s="20"/>
    </row>
    <row r="425" spans="1:2" ht="12.75">
      <c r="A425" s="20"/>
      <c r="B425" s="10"/>
    </row>
    <row r="426" spans="1:2" ht="12.75">
      <c r="A426" s="21"/>
      <c r="B426" s="19"/>
    </row>
    <row r="427" spans="1:2" ht="18.75">
      <c r="A427" s="129" t="s">
        <v>761</v>
      </c>
      <c r="B427" s="36"/>
    </row>
    <row r="428" spans="1:5" ht="18">
      <c r="A428" s="23"/>
      <c r="B428" s="110" t="s">
        <v>1</v>
      </c>
      <c r="C428" s="110" t="s">
        <v>29</v>
      </c>
      <c r="D428" s="110" t="s">
        <v>305</v>
      </c>
      <c r="E428" s="110" t="s">
        <v>306</v>
      </c>
    </row>
    <row r="429" ht="18">
      <c r="A429" s="52"/>
    </row>
    <row r="430" spans="1:5" ht="12.75">
      <c r="A430" s="54" t="s">
        <v>307</v>
      </c>
      <c r="C430" s="10"/>
      <c r="D430" s="10"/>
      <c r="E430" s="10"/>
    </row>
    <row r="431" spans="1:5" ht="12.75">
      <c r="A431" s="54" t="s">
        <v>308</v>
      </c>
      <c r="B431" s="10">
        <f aca="true" t="shared" si="3" ref="B431:B470">SUM(C431:E431)</f>
        <v>20</v>
      </c>
      <c r="C431" s="10">
        <v>11</v>
      </c>
      <c r="D431" s="10">
        <v>9</v>
      </c>
      <c r="E431" s="95" t="s">
        <v>202</v>
      </c>
    </row>
    <row r="432" spans="1:5" ht="12.75">
      <c r="A432" s="54" t="s">
        <v>309</v>
      </c>
      <c r="B432" s="10">
        <f t="shared" si="3"/>
        <v>39</v>
      </c>
      <c r="C432" s="32">
        <v>19</v>
      </c>
      <c r="D432" s="32">
        <v>13</v>
      </c>
      <c r="E432" s="32">
        <v>7</v>
      </c>
    </row>
    <row r="433" spans="1:5" ht="12.75">
      <c r="A433" s="54" t="s">
        <v>261</v>
      </c>
      <c r="B433" s="10"/>
      <c r="C433" s="32"/>
      <c r="D433" s="32"/>
      <c r="E433" s="32"/>
    </row>
    <row r="434" spans="1:5" ht="12.75">
      <c r="A434" s="54" t="s">
        <v>310</v>
      </c>
      <c r="B434" s="10">
        <f t="shared" si="3"/>
        <v>39</v>
      </c>
      <c r="C434" s="10">
        <f>SUM(C435:C436)</f>
        <v>21</v>
      </c>
      <c r="D434" s="10">
        <f>SUM(D435:D436)</f>
        <v>12</v>
      </c>
      <c r="E434" s="10">
        <f>SUM(E435:E436)</f>
        <v>6</v>
      </c>
    </row>
    <row r="435" spans="1:5" ht="12.75">
      <c r="A435" s="54" t="s">
        <v>299</v>
      </c>
      <c r="B435" s="10">
        <f t="shared" si="3"/>
        <v>15</v>
      </c>
      <c r="C435" s="10">
        <v>9</v>
      </c>
      <c r="D435" s="10">
        <v>6</v>
      </c>
      <c r="E435" s="95" t="s">
        <v>202</v>
      </c>
    </row>
    <row r="436" spans="1:5" ht="12.75">
      <c r="A436" s="54" t="s">
        <v>300</v>
      </c>
      <c r="B436" s="10">
        <f t="shared" si="3"/>
        <v>24</v>
      </c>
      <c r="C436" s="10">
        <v>12</v>
      </c>
      <c r="D436" s="10">
        <v>6</v>
      </c>
      <c r="E436" s="10">
        <v>6</v>
      </c>
    </row>
    <row r="437" spans="1:5" ht="12.75">
      <c r="A437" s="54" t="s">
        <v>311</v>
      </c>
      <c r="B437" s="10">
        <f t="shared" si="3"/>
        <v>39</v>
      </c>
      <c r="C437" s="10">
        <f>SUM(C438:C439)</f>
        <v>21</v>
      </c>
      <c r="D437" s="10">
        <f>SUM(D438:D439)</f>
        <v>12</v>
      </c>
      <c r="E437" s="10">
        <f>SUM(E438:E439)</f>
        <v>6</v>
      </c>
    </row>
    <row r="438" spans="1:5" ht="12.75">
      <c r="A438" s="54" t="s">
        <v>299</v>
      </c>
      <c r="B438" s="10">
        <f t="shared" si="3"/>
        <v>15</v>
      </c>
      <c r="C438" s="10">
        <v>9</v>
      </c>
      <c r="D438" s="10">
        <v>6</v>
      </c>
      <c r="E438" s="95" t="s">
        <v>202</v>
      </c>
    </row>
    <row r="439" spans="1:5" ht="12.75">
      <c r="A439" s="54" t="s">
        <v>300</v>
      </c>
      <c r="B439" s="10">
        <f t="shared" si="3"/>
        <v>24</v>
      </c>
      <c r="C439" s="10">
        <v>12</v>
      </c>
      <c r="D439" s="10">
        <v>6</v>
      </c>
      <c r="E439" s="10">
        <v>6</v>
      </c>
    </row>
    <row r="440" spans="1:5" ht="12.75">
      <c r="A440" s="54" t="s">
        <v>312</v>
      </c>
      <c r="B440" s="10">
        <f t="shared" si="3"/>
        <v>39</v>
      </c>
      <c r="C440" s="10">
        <f>SUM(C441:C442)</f>
        <v>21</v>
      </c>
      <c r="D440" s="10">
        <f>SUM(D441:D442)</f>
        <v>12</v>
      </c>
      <c r="E440" s="10">
        <f>SUM(E441:E442)</f>
        <v>6</v>
      </c>
    </row>
    <row r="441" spans="1:5" ht="12.75">
      <c r="A441" s="54" t="s">
        <v>299</v>
      </c>
      <c r="B441" s="10">
        <f t="shared" si="3"/>
        <v>15</v>
      </c>
      <c r="C441" s="10">
        <v>9</v>
      </c>
      <c r="D441" s="10">
        <v>6</v>
      </c>
      <c r="E441" s="95" t="s">
        <v>202</v>
      </c>
    </row>
    <row r="442" spans="1:5" ht="12.75">
      <c r="A442" s="54" t="s">
        <v>300</v>
      </c>
      <c r="B442" s="10">
        <f t="shared" si="3"/>
        <v>24</v>
      </c>
      <c r="C442" s="10">
        <v>12</v>
      </c>
      <c r="D442" s="10">
        <v>6</v>
      </c>
      <c r="E442" s="10">
        <v>6</v>
      </c>
    </row>
    <row r="443" spans="1:5" ht="12.75">
      <c r="A443" s="54" t="s">
        <v>313</v>
      </c>
      <c r="B443" s="10">
        <f t="shared" si="3"/>
        <v>32</v>
      </c>
      <c r="C443" s="10">
        <f>SUM(C444:C445)</f>
        <v>15</v>
      </c>
      <c r="D443" s="10">
        <f>SUM(D444:D445)</f>
        <v>12</v>
      </c>
      <c r="E443" s="10">
        <f>SUM(E444:E445)</f>
        <v>5</v>
      </c>
    </row>
    <row r="444" spans="1:5" ht="12.75">
      <c r="A444" s="54" t="s">
        <v>299</v>
      </c>
      <c r="B444" s="10">
        <f t="shared" si="3"/>
        <v>12</v>
      </c>
      <c r="C444" s="10">
        <v>6</v>
      </c>
      <c r="D444" s="10">
        <v>6</v>
      </c>
      <c r="E444" s="95" t="s">
        <v>202</v>
      </c>
    </row>
    <row r="445" spans="1:5" ht="12.75">
      <c r="A445" s="54" t="s">
        <v>300</v>
      </c>
      <c r="B445" s="10">
        <f t="shared" si="3"/>
        <v>20</v>
      </c>
      <c r="C445" s="10">
        <v>9</v>
      </c>
      <c r="D445" s="10">
        <v>6</v>
      </c>
      <c r="E445" s="10">
        <v>5</v>
      </c>
    </row>
    <row r="446" spans="1:5" ht="12.75">
      <c r="A446" s="54" t="s">
        <v>314</v>
      </c>
      <c r="B446" s="10">
        <f t="shared" si="3"/>
        <v>38</v>
      </c>
      <c r="C446" s="10">
        <f>SUM(C447:C448)</f>
        <v>16</v>
      </c>
      <c r="D446" s="10">
        <f>SUM(D447:D448)</f>
        <v>16</v>
      </c>
      <c r="E446" s="10">
        <f>SUM(E447:E448)</f>
        <v>6</v>
      </c>
    </row>
    <row r="447" spans="1:5" ht="12.75">
      <c r="A447" s="54" t="s">
        <v>299</v>
      </c>
      <c r="B447" s="10">
        <f t="shared" si="3"/>
        <v>13</v>
      </c>
      <c r="C447" s="10">
        <v>6</v>
      </c>
      <c r="D447" s="10">
        <v>7</v>
      </c>
      <c r="E447" s="95" t="s">
        <v>202</v>
      </c>
    </row>
    <row r="448" spans="1:5" ht="12.75">
      <c r="A448" s="54" t="s">
        <v>300</v>
      </c>
      <c r="B448" s="10">
        <f t="shared" si="3"/>
        <v>25</v>
      </c>
      <c r="C448" s="10">
        <v>10</v>
      </c>
      <c r="D448" s="10">
        <v>9</v>
      </c>
      <c r="E448" s="10">
        <v>6</v>
      </c>
    </row>
    <row r="449" spans="1:5" ht="12.75">
      <c r="A449" s="54" t="s">
        <v>315</v>
      </c>
      <c r="B449" s="10">
        <f t="shared" si="3"/>
        <v>39</v>
      </c>
      <c r="C449" s="10">
        <f>SUM(C450:C451)</f>
        <v>18</v>
      </c>
      <c r="D449" s="10">
        <f>SUM(D450:D451)</f>
        <v>15</v>
      </c>
      <c r="E449" s="10">
        <f>SUM(E450:E451)</f>
        <v>6</v>
      </c>
    </row>
    <row r="450" spans="1:5" ht="12.75">
      <c r="A450" s="54" t="s">
        <v>299</v>
      </c>
      <c r="B450" s="10">
        <f t="shared" si="3"/>
        <v>16</v>
      </c>
      <c r="C450" s="10">
        <v>10</v>
      </c>
      <c r="D450" s="10">
        <v>6</v>
      </c>
      <c r="E450" s="95" t="s">
        <v>202</v>
      </c>
    </row>
    <row r="451" spans="1:5" ht="12.75">
      <c r="A451" s="54" t="s">
        <v>300</v>
      </c>
      <c r="B451" s="10">
        <f t="shared" si="3"/>
        <v>23</v>
      </c>
      <c r="C451" s="10">
        <v>8</v>
      </c>
      <c r="D451" s="10">
        <v>9</v>
      </c>
      <c r="E451" s="10">
        <v>6</v>
      </c>
    </row>
    <row r="452" spans="1:5" ht="12.75">
      <c r="A452" s="54" t="s">
        <v>316</v>
      </c>
      <c r="B452" s="10">
        <f t="shared" si="3"/>
        <v>36</v>
      </c>
      <c r="C452" s="10">
        <f>SUM(C453:C454)</f>
        <v>18</v>
      </c>
      <c r="D452" s="10">
        <f>SUM(D453:D454)</f>
        <v>12</v>
      </c>
      <c r="E452" s="10">
        <f>SUM(E453:E454)</f>
        <v>6</v>
      </c>
    </row>
    <row r="453" spans="1:5" ht="12.75">
      <c r="A453" s="54" t="s">
        <v>299</v>
      </c>
      <c r="B453" s="10">
        <f t="shared" si="3"/>
        <v>14</v>
      </c>
      <c r="C453" s="10">
        <v>10</v>
      </c>
      <c r="D453" s="10">
        <v>4</v>
      </c>
      <c r="E453" s="95" t="s">
        <v>202</v>
      </c>
    </row>
    <row r="454" spans="1:5" ht="12.75">
      <c r="A454" s="54" t="s">
        <v>300</v>
      </c>
      <c r="B454" s="10">
        <f t="shared" si="3"/>
        <v>22</v>
      </c>
      <c r="C454" s="10">
        <v>8</v>
      </c>
      <c r="D454" s="10">
        <v>8</v>
      </c>
      <c r="E454" s="10">
        <v>6</v>
      </c>
    </row>
    <row r="455" spans="1:5" ht="12.75">
      <c r="A455" s="54" t="s">
        <v>317</v>
      </c>
      <c r="B455" s="10">
        <f t="shared" si="3"/>
        <v>36</v>
      </c>
      <c r="C455" s="10">
        <f>SUM(C456:C457)</f>
        <v>18</v>
      </c>
      <c r="D455" s="10">
        <f>SUM(D456:D457)</f>
        <v>12</v>
      </c>
      <c r="E455" s="10">
        <f>SUM(E456:E457)</f>
        <v>6</v>
      </c>
    </row>
    <row r="456" spans="1:5" ht="12.75">
      <c r="A456" s="54" t="s">
        <v>299</v>
      </c>
      <c r="B456" s="10">
        <f t="shared" si="3"/>
        <v>14</v>
      </c>
      <c r="C456" s="10">
        <v>10</v>
      </c>
      <c r="D456" s="10">
        <v>4</v>
      </c>
      <c r="E456" s="95" t="s">
        <v>202</v>
      </c>
    </row>
    <row r="457" spans="1:5" ht="12.75">
      <c r="A457" s="54" t="s">
        <v>300</v>
      </c>
      <c r="B457" s="10">
        <f t="shared" si="3"/>
        <v>22</v>
      </c>
      <c r="C457" s="10">
        <v>8</v>
      </c>
      <c r="D457" s="10">
        <v>8</v>
      </c>
      <c r="E457" s="10">
        <v>6</v>
      </c>
    </row>
    <row r="458" spans="1:5" ht="12.75">
      <c r="A458" s="54" t="s">
        <v>318</v>
      </c>
      <c r="B458" s="10">
        <f>SUM(C458:E458)</f>
        <v>5</v>
      </c>
      <c r="C458" s="19" t="s">
        <v>202</v>
      </c>
      <c r="D458" s="19" t="s">
        <v>202</v>
      </c>
      <c r="E458" s="10">
        <f>SUM(E459:E460)</f>
        <v>5</v>
      </c>
    </row>
    <row r="459" spans="1:5" ht="12.75">
      <c r="A459" s="54" t="s">
        <v>299</v>
      </c>
      <c r="B459" s="95" t="s">
        <v>202</v>
      </c>
      <c r="C459" s="95" t="s">
        <v>202</v>
      </c>
      <c r="D459" s="95" t="s">
        <v>202</v>
      </c>
      <c r="E459" s="95" t="s">
        <v>202</v>
      </c>
    </row>
    <row r="460" spans="1:5" ht="12.75">
      <c r="A460" s="54" t="s">
        <v>300</v>
      </c>
      <c r="B460" s="10">
        <f>SUM(C460:E460)</f>
        <v>5</v>
      </c>
      <c r="C460" s="95" t="s">
        <v>202</v>
      </c>
      <c r="D460" s="95" t="s">
        <v>202</v>
      </c>
      <c r="E460" s="10">
        <v>5</v>
      </c>
    </row>
    <row r="461" spans="1:5" ht="12.75">
      <c r="A461" s="54" t="s">
        <v>319</v>
      </c>
      <c r="B461" s="10"/>
      <c r="C461" s="32"/>
      <c r="D461" s="32"/>
      <c r="E461" s="32"/>
    </row>
    <row r="462" spans="1:5" ht="12.75">
      <c r="A462" s="54" t="s">
        <v>320</v>
      </c>
      <c r="B462" s="10">
        <f t="shared" si="3"/>
        <v>25</v>
      </c>
      <c r="C462" s="10">
        <f>SUM(C463:C464)</f>
        <v>12</v>
      </c>
      <c r="D462" s="10">
        <f>SUM(D463:D464)</f>
        <v>9</v>
      </c>
      <c r="E462" s="10">
        <f>SUM(E463:E464)</f>
        <v>4</v>
      </c>
    </row>
    <row r="463" spans="1:5" ht="12.75">
      <c r="A463" s="54" t="s">
        <v>299</v>
      </c>
      <c r="B463" s="10">
        <f t="shared" si="3"/>
        <v>9</v>
      </c>
      <c r="C463" s="51">
        <v>5</v>
      </c>
      <c r="D463" s="51">
        <v>4</v>
      </c>
      <c r="E463" s="95" t="s">
        <v>202</v>
      </c>
    </row>
    <row r="464" spans="1:5" ht="12.75">
      <c r="A464" s="54" t="s">
        <v>300</v>
      </c>
      <c r="B464" s="10">
        <f t="shared" si="3"/>
        <v>16</v>
      </c>
      <c r="C464" s="51">
        <v>7</v>
      </c>
      <c r="D464" s="51">
        <v>5</v>
      </c>
      <c r="E464" s="51">
        <v>4</v>
      </c>
    </row>
    <row r="465" spans="1:5" ht="12.75">
      <c r="A465" s="54" t="s">
        <v>321</v>
      </c>
      <c r="B465" s="10">
        <f t="shared" si="3"/>
        <v>32</v>
      </c>
      <c r="C465" s="10">
        <f>SUM(C466:C467)</f>
        <v>12</v>
      </c>
      <c r="D465" s="10">
        <f>SUM(D466:D467)</f>
        <v>15</v>
      </c>
      <c r="E465" s="10">
        <f>SUM(E466:E467)</f>
        <v>5</v>
      </c>
    </row>
    <row r="466" spans="1:5" ht="12.75">
      <c r="A466" s="54" t="s">
        <v>299</v>
      </c>
      <c r="B466" s="10">
        <f t="shared" si="3"/>
        <v>5</v>
      </c>
      <c r="C466" s="51">
        <v>1</v>
      </c>
      <c r="D466" s="51">
        <v>4</v>
      </c>
      <c r="E466" s="95" t="s">
        <v>202</v>
      </c>
    </row>
    <row r="467" spans="1:5" ht="12.75">
      <c r="A467" s="54" t="s">
        <v>300</v>
      </c>
      <c r="B467" s="10">
        <f t="shared" si="3"/>
        <v>27</v>
      </c>
      <c r="C467" s="51">
        <v>11</v>
      </c>
      <c r="D467" s="51">
        <v>11</v>
      </c>
      <c r="E467" s="51">
        <v>5</v>
      </c>
    </row>
    <row r="468" spans="1:5" ht="12.75">
      <c r="A468" s="21" t="s">
        <v>322</v>
      </c>
      <c r="B468" s="30">
        <f t="shared" si="3"/>
        <v>28</v>
      </c>
      <c r="C468" s="30">
        <f>SUM(C469:C470)</f>
        <v>10</v>
      </c>
      <c r="D468" s="30">
        <f>SUM(D469:D470)</f>
        <v>14</v>
      </c>
      <c r="E468" s="30">
        <f>SUM(E469:E470)</f>
        <v>4</v>
      </c>
    </row>
    <row r="469" spans="1:5" ht="12.75">
      <c r="A469" s="21" t="s">
        <v>299</v>
      </c>
      <c r="B469" s="30">
        <f t="shared" si="3"/>
        <v>11</v>
      </c>
      <c r="C469" s="51">
        <v>5</v>
      </c>
      <c r="D469" s="51">
        <v>6</v>
      </c>
      <c r="E469" s="19" t="s">
        <v>202</v>
      </c>
    </row>
    <row r="470" spans="1:5" ht="12.75">
      <c r="A470" s="21" t="s">
        <v>300</v>
      </c>
      <c r="B470" s="30">
        <f t="shared" si="3"/>
        <v>17</v>
      </c>
      <c r="C470" s="30">
        <v>5</v>
      </c>
      <c r="D470" s="30">
        <v>8</v>
      </c>
      <c r="E470" s="30">
        <v>4</v>
      </c>
    </row>
    <row r="471" spans="1:5" ht="12.75">
      <c r="A471" s="21" t="s">
        <v>400</v>
      </c>
      <c r="B471" s="19" t="s">
        <v>202</v>
      </c>
      <c r="C471" s="19" t="s">
        <v>202</v>
      </c>
      <c r="D471" s="19" t="s">
        <v>202</v>
      </c>
      <c r="E471" s="19" t="s">
        <v>202</v>
      </c>
    </row>
    <row r="472" spans="1:5" ht="12.75">
      <c r="A472" s="21" t="s">
        <v>308</v>
      </c>
      <c r="B472" s="19" t="s">
        <v>202</v>
      </c>
      <c r="C472" s="19" t="s">
        <v>202</v>
      </c>
      <c r="D472" s="19" t="s">
        <v>202</v>
      </c>
      <c r="E472" s="19" t="s">
        <v>202</v>
      </c>
    </row>
    <row r="473" spans="1:5" ht="12.75">
      <c r="A473" s="64" t="s">
        <v>309</v>
      </c>
      <c r="B473" s="65" t="s">
        <v>202</v>
      </c>
      <c r="C473" s="65" t="s">
        <v>202</v>
      </c>
      <c r="D473" s="65" t="s">
        <v>202</v>
      </c>
      <c r="E473" s="65" t="s">
        <v>202</v>
      </c>
    </row>
    <row r="474" ht="12.75">
      <c r="B474" s="10"/>
    </row>
    <row r="475" ht="12.75">
      <c r="A475" s="12" t="s">
        <v>391</v>
      </c>
    </row>
    <row r="477" spans="1:2" ht="12.75">
      <c r="A477" s="8" t="s">
        <v>438</v>
      </c>
      <c r="B477" s="10"/>
    </row>
    <row r="481" ht="37.5" customHeight="1">
      <c r="A481" s="98" t="s">
        <v>435</v>
      </c>
    </row>
    <row r="482" spans="1:2" ht="18">
      <c r="A482" s="23"/>
      <c r="B482" s="24" t="s">
        <v>390</v>
      </c>
    </row>
    <row r="484" spans="1:2" ht="12.75">
      <c r="A484" s="2" t="s">
        <v>432</v>
      </c>
      <c r="B484" s="10">
        <v>217500</v>
      </c>
    </row>
    <row r="485" spans="1:2" ht="12.75">
      <c r="A485" s="6" t="s">
        <v>433</v>
      </c>
      <c r="B485" s="51">
        <v>100000</v>
      </c>
    </row>
    <row r="486" spans="1:2" ht="12.75">
      <c r="A486" s="6" t="s">
        <v>434</v>
      </c>
      <c r="B486" s="30">
        <v>40800</v>
      </c>
    </row>
    <row r="487" spans="1:2" ht="12.75">
      <c r="A487" s="36" t="s">
        <v>1</v>
      </c>
      <c r="B487" s="11">
        <f>SUM(B484:B486)</f>
        <v>358300</v>
      </c>
    </row>
    <row r="489" ht="12.75">
      <c r="A489" s="12" t="s">
        <v>391</v>
      </c>
    </row>
    <row r="491" ht="12.75">
      <c r="A491" s="8" t="s">
        <v>438</v>
      </c>
    </row>
    <row r="495" spans="1:2" ht="37.5" customHeight="1">
      <c r="A495" s="128" t="s">
        <v>441</v>
      </c>
      <c r="B495" s="98"/>
    </row>
    <row r="496" spans="1:5" ht="18">
      <c r="A496" s="43"/>
      <c r="B496" s="110" t="s">
        <v>1</v>
      </c>
      <c r="C496" s="110" t="s">
        <v>29</v>
      </c>
      <c r="D496" s="110" t="s">
        <v>305</v>
      </c>
      <c r="E496" s="110" t="s">
        <v>306</v>
      </c>
    </row>
    <row r="497" spans="1:2" ht="18">
      <c r="A497" s="52"/>
      <c r="B497" s="53"/>
    </row>
    <row r="498" spans="1:5" ht="12.75">
      <c r="A498" s="54" t="s">
        <v>242</v>
      </c>
      <c r="B498" s="10">
        <f>SUM(C498:E498)</f>
        <v>17</v>
      </c>
      <c r="C498" s="10">
        <v>7</v>
      </c>
      <c r="D498" s="10">
        <v>10</v>
      </c>
      <c r="E498" s="10">
        <v>0</v>
      </c>
    </row>
    <row r="499" spans="1:5" ht="12.75">
      <c r="A499" s="21" t="s">
        <v>243</v>
      </c>
      <c r="B499" s="10">
        <f>SUM(C499:E499)</f>
        <v>26</v>
      </c>
      <c r="C499" s="30">
        <v>14</v>
      </c>
      <c r="D499" s="30">
        <v>8</v>
      </c>
      <c r="E499" s="19">
        <v>4</v>
      </c>
    </row>
    <row r="500" spans="1:256" ht="12.75">
      <c r="A500" s="64" t="s">
        <v>1</v>
      </c>
      <c r="B500" s="11">
        <f>SUM(C500:E500)</f>
        <v>43</v>
      </c>
      <c r="C500" s="11">
        <f>SUM(C498:C499)</f>
        <v>21</v>
      </c>
      <c r="D500" s="11">
        <f>SUM(D498:D499)</f>
        <v>18</v>
      </c>
      <c r="E500" s="11">
        <f>SUM(E498:E499)</f>
        <v>4</v>
      </c>
      <c r="IV500" s="11"/>
    </row>
    <row r="502" ht="12.75">
      <c r="A502" s="12" t="s">
        <v>442</v>
      </c>
    </row>
    <row r="503" ht="12.75">
      <c r="A503" s="12"/>
    </row>
    <row r="504" ht="12.75">
      <c r="A504" s="8" t="s">
        <v>438</v>
      </c>
    </row>
    <row r="508" ht="15.75">
      <c r="A508" s="22" t="s">
        <v>325</v>
      </c>
    </row>
    <row r="509" spans="1:2" ht="18">
      <c r="A509" s="23"/>
      <c r="B509" s="24" t="s">
        <v>390</v>
      </c>
    </row>
    <row r="510" spans="1:2" ht="18">
      <c r="A510" s="52"/>
      <c r="B510" s="53"/>
    </row>
    <row r="511" spans="1:2" ht="12.75">
      <c r="A511" s="54" t="s">
        <v>44</v>
      </c>
      <c r="B511" s="10"/>
    </row>
    <row r="512" spans="1:2" ht="12.75">
      <c r="A512" s="56" t="s">
        <v>285</v>
      </c>
      <c r="B512" s="10">
        <v>270</v>
      </c>
    </row>
    <row r="513" spans="1:2" ht="12.75">
      <c r="A513" s="56" t="s">
        <v>261</v>
      </c>
      <c r="B513" s="10">
        <v>32</v>
      </c>
    </row>
    <row r="514" spans="1:2" ht="12.75">
      <c r="A514" s="56" t="s">
        <v>326</v>
      </c>
      <c r="B514" s="10">
        <v>188</v>
      </c>
    </row>
    <row r="515" spans="1:2" ht="12.75">
      <c r="A515" s="54" t="s">
        <v>327</v>
      </c>
      <c r="B515" s="10">
        <v>253</v>
      </c>
    </row>
    <row r="516" spans="1:2" ht="12.75">
      <c r="A516" s="54" t="s">
        <v>51</v>
      </c>
      <c r="B516" s="10"/>
    </row>
    <row r="517" spans="1:2" ht="12.75">
      <c r="A517" s="56" t="s">
        <v>293</v>
      </c>
      <c r="B517" s="10">
        <v>34</v>
      </c>
    </row>
    <row r="518" spans="1:2" ht="12.75">
      <c r="A518" s="56" t="s">
        <v>294</v>
      </c>
      <c r="B518" s="10">
        <v>205</v>
      </c>
    </row>
    <row r="519" spans="1:2" ht="12.75">
      <c r="A519" s="56" t="s">
        <v>261</v>
      </c>
      <c r="B519" s="10">
        <v>239</v>
      </c>
    </row>
    <row r="520" spans="1:2" ht="12.75">
      <c r="A520" s="69" t="s">
        <v>328</v>
      </c>
      <c r="B520" s="19">
        <v>24</v>
      </c>
    </row>
    <row r="521" spans="1:2" ht="12.75">
      <c r="A521" s="64" t="s">
        <v>295</v>
      </c>
      <c r="B521" s="65">
        <v>44</v>
      </c>
    </row>
    <row r="522" ht="12.75">
      <c r="B522" s="10"/>
    </row>
    <row r="523" ht="12.75">
      <c r="A523" s="12" t="s">
        <v>391</v>
      </c>
    </row>
    <row r="525" spans="1:2" ht="12.75">
      <c r="A525" s="8" t="s">
        <v>438</v>
      </c>
      <c r="B525" s="10"/>
    </row>
    <row r="529" ht="18.75">
      <c r="A529" s="22" t="s">
        <v>447</v>
      </c>
    </row>
    <row r="530" spans="1:2" ht="25.5">
      <c r="A530" s="23"/>
      <c r="B530" s="110" t="s">
        <v>404</v>
      </c>
    </row>
    <row r="531" spans="1:2" ht="18">
      <c r="A531" s="52"/>
      <c r="B531" s="53"/>
    </row>
    <row r="532" spans="1:2" ht="12.75">
      <c r="A532" s="93" t="s">
        <v>334</v>
      </c>
      <c r="B532" s="10"/>
    </row>
    <row r="533" spans="1:2" ht="12.75">
      <c r="A533" s="56" t="s">
        <v>335</v>
      </c>
      <c r="B533" s="10">
        <v>17</v>
      </c>
    </row>
    <row r="534" spans="1:2" ht="12.75">
      <c r="A534" s="56" t="s">
        <v>261</v>
      </c>
      <c r="B534" s="10">
        <v>15</v>
      </c>
    </row>
    <row r="535" spans="1:2" ht="12.75">
      <c r="A535" s="56" t="s">
        <v>336</v>
      </c>
      <c r="B535" s="19">
        <v>2</v>
      </c>
    </row>
    <row r="536" spans="1:2" ht="12.75">
      <c r="A536" s="93" t="s">
        <v>337</v>
      </c>
      <c r="B536" s="10"/>
    </row>
    <row r="537" spans="1:2" ht="12.75">
      <c r="A537" s="56" t="s">
        <v>335</v>
      </c>
      <c r="B537" s="10">
        <v>19</v>
      </c>
    </row>
    <row r="538" spans="1:2" ht="12.75">
      <c r="A538" s="56" t="s">
        <v>261</v>
      </c>
      <c r="B538" s="10">
        <v>16</v>
      </c>
    </row>
    <row r="539" spans="1:2" ht="12.75">
      <c r="A539" s="69" t="s">
        <v>336</v>
      </c>
      <c r="B539" s="19">
        <v>3</v>
      </c>
    </row>
    <row r="540" spans="1:2" ht="12.75">
      <c r="A540" s="93" t="s">
        <v>338</v>
      </c>
      <c r="B540" s="30"/>
    </row>
    <row r="541" spans="1:2" ht="12.75">
      <c r="A541" s="56" t="s">
        <v>335</v>
      </c>
      <c r="B541" s="30">
        <v>26</v>
      </c>
    </row>
    <row r="542" spans="1:2" ht="12.75">
      <c r="A542" s="69" t="s">
        <v>261</v>
      </c>
      <c r="B542" s="30">
        <v>24</v>
      </c>
    </row>
    <row r="543" spans="1:2" ht="12.75">
      <c r="A543" s="69" t="s">
        <v>336</v>
      </c>
      <c r="B543" s="19">
        <v>2</v>
      </c>
    </row>
    <row r="544" spans="1:2" ht="12.75">
      <c r="A544" s="93" t="s">
        <v>339</v>
      </c>
      <c r="B544" s="19"/>
    </row>
    <row r="545" spans="1:2" ht="12.75">
      <c r="A545" s="56" t="s">
        <v>335</v>
      </c>
      <c r="B545" s="30">
        <v>18</v>
      </c>
    </row>
    <row r="546" spans="1:2" ht="12.75">
      <c r="A546" s="69" t="s">
        <v>261</v>
      </c>
      <c r="B546" s="30">
        <v>17</v>
      </c>
    </row>
    <row r="547" spans="1:2" ht="12.75">
      <c r="A547" s="69" t="s">
        <v>336</v>
      </c>
      <c r="B547" s="19">
        <v>1</v>
      </c>
    </row>
    <row r="548" spans="1:2" ht="12.75">
      <c r="A548" s="93" t="s">
        <v>340</v>
      </c>
      <c r="B548" s="19"/>
    </row>
    <row r="549" spans="1:2" ht="12.75">
      <c r="A549" s="56" t="s">
        <v>335</v>
      </c>
      <c r="B549" s="30">
        <v>18</v>
      </c>
    </row>
    <row r="550" spans="1:2" ht="12.75">
      <c r="A550" s="69" t="s">
        <v>261</v>
      </c>
      <c r="B550" s="19">
        <v>18</v>
      </c>
    </row>
    <row r="551" spans="1:2" ht="12.75">
      <c r="A551" s="69" t="s">
        <v>336</v>
      </c>
      <c r="B551" s="19" t="s">
        <v>202</v>
      </c>
    </row>
    <row r="552" spans="1:2" ht="12.75">
      <c r="A552" s="64" t="s">
        <v>341</v>
      </c>
      <c r="B552" s="65">
        <v>98</v>
      </c>
    </row>
    <row r="553" ht="12.75">
      <c r="B553" s="10"/>
    </row>
    <row r="554" ht="12.75">
      <c r="A554" s="12" t="s">
        <v>391</v>
      </c>
    </row>
    <row r="556" spans="1:2" ht="12.75">
      <c r="A556" s="8" t="s">
        <v>438</v>
      </c>
      <c r="B556" s="10"/>
    </row>
    <row r="560" ht="15.75">
      <c r="A560" s="22" t="s">
        <v>343</v>
      </c>
    </row>
    <row r="561" spans="1:2" ht="18">
      <c r="A561" s="23"/>
      <c r="B561" s="24" t="s">
        <v>390</v>
      </c>
    </row>
    <row r="562" spans="1:2" ht="18">
      <c r="A562" s="52"/>
      <c r="B562" s="53"/>
    </row>
    <row r="563" spans="1:2" ht="12.75">
      <c r="A563" s="54" t="s">
        <v>44</v>
      </c>
      <c r="B563" s="10"/>
    </row>
    <row r="564" spans="1:2" ht="12.75">
      <c r="A564" s="56" t="s">
        <v>344</v>
      </c>
      <c r="B564" s="61"/>
    </row>
    <row r="565" spans="1:2" ht="12.75">
      <c r="A565" s="20" t="s">
        <v>345</v>
      </c>
      <c r="B565" s="61">
        <v>83</v>
      </c>
    </row>
    <row r="566" spans="1:2" ht="12.75">
      <c r="A566" s="20" t="s">
        <v>346</v>
      </c>
      <c r="B566" s="61">
        <v>45</v>
      </c>
    </row>
    <row r="567" spans="1:2" ht="12.75">
      <c r="A567" s="20" t="s">
        <v>347</v>
      </c>
      <c r="B567" s="61">
        <v>38</v>
      </c>
    </row>
    <row r="568" spans="1:2" ht="12.75">
      <c r="A568" s="56" t="s">
        <v>327</v>
      </c>
      <c r="B568" s="61">
        <v>250</v>
      </c>
    </row>
    <row r="569" spans="1:2" ht="12.75">
      <c r="A569" s="54" t="s">
        <v>51</v>
      </c>
      <c r="B569" s="61"/>
    </row>
    <row r="570" spans="1:2" ht="12.75">
      <c r="A570" s="54" t="s">
        <v>491</v>
      </c>
      <c r="B570" s="61"/>
    </row>
    <row r="571" spans="1:2" ht="12.75">
      <c r="A571" s="56" t="s">
        <v>492</v>
      </c>
      <c r="B571" s="92">
        <v>8</v>
      </c>
    </row>
    <row r="572" spans="1:2" ht="12.75">
      <c r="A572" s="56" t="s">
        <v>493</v>
      </c>
      <c r="B572" s="61">
        <v>154</v>
      </c>
    </row>
    <row r="573" spans="1:2" ht="12.75">
      <c r="A573" s="56" t="s">
        <v>494</v>
      </c>
      <c r="B573" s="61">
        <v>88</v>
      </c>
    </row>
    <row r="574" spans="1:2" ht="12.75">
      <c r="A574" s="54" t="s">
        <v>495</v>
      </c>
      <c r="B574" s="61"/>
    </row>
    <row r="575" spans="1:2" ht="12.75">
      <c r="A575" s="56" t="s">
        <v>493</v>
      </c>
      <c r="B575" s="92">
        <v>32</v>
      </c>
    </row>
    <row r="576" spans="1:2" ht="12.75">
      <c r="A576" s="56" t="s">
        <v>494</v>
      </c>
      <c r="B576" s="61">
        <v>56</v>
      </c>
    </row>
    <row r="577" spans="1:2" ht="12.75">
      <c r="A577" s="64" t="s">
        <v>295</v>
      </c>
      <c r="B577" s="91">
        <v>13</v>
      </c>
    </row>
    <row r="578" ht="12.75">
      <c r="B578" s="10"/>
    </row>
    <row r="579" ht="12.75">
      <c r="A579" s="12" t="s">
        <v>391</v>
      </c>
    </row>
    <row r="581" spans="1:2" ht="12.75">
      <c r="A581" s="8" t="s">
        <v>450</v>
      </c>
      <c r="B581" s="10"/>
    </row>
    <row r="585" ht="15.75">
      <c r="A585" s="22" t="s">
        <v>349</v>
      </c>
    </row>
    <row r="586" spans="1:2" ht="18">
      <c r="A586" s="23"/>
      <c r="B586" s="24" t="s">
        <v>390</v>
      </c>
    </row>
    <row r="587" spans="1:2" ht="18">
      <c r="A587" s="52"/>
      <c r="B587" s="53"/>
    </row>
    <row r="588" spans="1:2" ht="12.75">
      <c r="A588" s="54" t="s">
        <v>44</v>
      </c>
      <c r="B588" s="10"/>
    </row>
    <row r="589" spans="1:2" ht="12.75">
      <c r="A589" s="56" t="s">
        <v>285</v>
      </c>
      <c r="B589" s="10">
        <v>255</v>
      </c>
    </row>
    <row r="590" spans="1:2" ht="12.75">
      <c r="A590" s="56" t="s">
        <v>261</v>
      </c>
      <c r="B590" s="10">
        <v>101</v>
      </c>
    </row>
    <row r="591" spans="1:2" ht="12.75">
      <c r="A591" s="56" t="s">
        <v>326</v>
      </c>
      <c r="B591" s="10">
        <v>154</v>
      </c>
    </row>
    <row r="592" spans="1:2" ht="12.75">
      <c r="A592" s="54" t="s">
        <v>327</v>
      </c>
      <c r="B592" s="10">
        <v>753</v>
      </c>
    </row>
    <row r="593" spans="1:2" ht="12.75">
      <c r="A593" s="54" t="s">
        <v>51</v>
      </c>
      <c r="B593" s="10">
        <f>SUM(B594:B595)</f>
        <v>753</v>
      </c>
    </row>
    <row r="594" spans="1:2" ht="12.75">
      <c r="A594" s="56" t="s">
        <v>261</v>
      </c>
      <c r="B594" s="10">
        <v>690</v>
      </c>
    </row>
    <row r="595" spans="1:2" ht="12.75">
      <c r="A595" s="56" t="s">
        <v>328</v>
      </c>
      <c r="B595" s="10">
        <v>63</v>
      </c>
    </row>
    <row r="596" spans="1:2" ht="12.75">
      <c r="A596" s="64" t="s">
        <v>295</v>
      </c>
      <c r="B596" s="11">
        <v>31</v>
      </c>
    </row>
    <row r="597" ht="12.75">
      <c r="B597" s="10"/>
    </row>
    <row r="598" ht="12.75">
      <c r="A598" s="12" t="s">
        <v>391</v>
      </c>
    </row>
    <row r="600" spans="1:2" ht="12.75">
      <c r="A600" s="8" t="s">
        <v>438</v>
      </c>
      <c r="B600" s="10"/>
    </row>
    <row r="604" ht="15.75">
      <c r="A604" s="22" t="s">
        <v>350</v>
      </c>
    </row>
    <row r="605" spans="1:2" ht="18">
      <c r="A605" s="23"/>
      <c r="B605" s="24" t="s">
        <v>390</v>
      </c>
    </row>
    <row r="606" spans="1:2" ht="18">
      <c r="A606" s="52"/>
      <c r="B606" s="53"/>
    </row>
    <row r="607" spans="1:2" ht="12.75">
      <c r="A607" s="54" t="s">
        <v>351</v>
      </c>
      <c r="B607" s="10"/>
    </row>
    <row r="608" spans="1:2" ht="12.75">
      <c r="A608" s="56" t="s">
        <v>352</v>
      </c>
      <c r="B608" s="95"/>
    </row>
    <row r="609" spans="1:2" ht="12.75">
      <c r="A609" s="20" t="s">
        <v>353</v>
      </c>
      <c r="B609" s="19">
        <v>1115</v>
      </c>
    </row>
    <row r="610" spans="1:2" ht="12.75">
      <c r="A610" s="20" t="s">
        <v>261</v>
      </c>
      <c r="B610" s="19">
        <v>53</v>
      </c>
    </row>
    <row r="611" spans="1:2" ht="12.75">
      <c r="A611" s="56" t="s">
        <v>354</v>
      </c>
      <c r="B611" s="95"/>
    </row>
    <row r="612" spans="1:2" ht="12.75">
      <c r="A612" s="20" t="s">
        <v>353</v>
      </c>
      <c r="B612" s="19">
        <v>222</v>
      </c>
    </row>
    <row r="613" spans="1:2" ht="12.75">
      <c r="A613" s="20" t="s">
        <v>261</v>
      </c>
      <c r="B613" s="19">
        <v>30</v>
      </c>
    </row>
    <row r="614" spans="1:2" ht="12.75">
      <c r="A614" s="56" t="s">
        <v>355</v>
      </c>
      <c r="B614" s="95"/>
    </row>
    <row r="615" spans="1:2" ht="12.75">
      <c r="A615" s="20" t="s">
        <v>353</v>
      </c>
      <c r="B615" s="19" t="s">
        <v>202</v>
      </c>
    </row>
    <row r="616" spans="1:2" ht="12.75">
      <c r="A616" s="20" t="s">
        <v>261</v>
      </c>
      <c r="B616" s="19" t="s">
        <v>202</v>
      </c>
    </row>
    <row r="617" spans="1:2" ht="12.75">
      <c r="A617" s="54" t="s">
        <v>356</v>
      </c>
      <c r="B617" s="19"/>
    </row>
    <row r="618" spans="1:2" ht="12.75">
      <c r="A618" s="56" t="s">
        <v>357</v>
      </c>
      <c r="B618" s="95"/>
    </row>
    <row r="619" spans="1:2" ht="12.75">
      <c r="A619" s="20" t="s">
        <v>353</v>
      </c>
      <c r="B619" s="19">
        <v>65</v>
      </c>
    </row>
    <row r="620" spans="1:2" ht="12.75">
      <c r="A620" s="57" t="s">
        <v>261</v>
      </c>
      <c r="B620" s="19">
        <v>10</v>
      </c>
    </row>
    <row r="621" spans="1:2" ht="12.75">
      <c r="A621" s="21" t="s">
        <v>358</v>
      </c>
      <c r="B621" s="19"/>
    </row>
    <row r="622" spans="1:2" ht="12.75">
      <c r="A622" s="69" t="s">
        <v>359</v>
      </c>
      <c r="B622" s="95"/>
    </row>
    <row r="623" spans="1:2" ht="12.75">
      <c r="A623" s="57" t="s">
        <v>353</v>
      </c>
      <c r="B623" s="19">
        <v>39</v>
      </c>
    </row>
    <row r="624" spans="1:2" ht="12.75">
      <c r="A624" s="57" t="s">
        <v>261</v>
      </c>
      <c r="B624" s="19">
        <v>5</v>
      </c>
    </row>
    <row r="625" spans="1:2" ht="12.75">
      <c r="A625" s="64" t="s">
        <v>360</v>
      </c>
      <c r="B625" s="65">
        <v>720</v>
      </c>
    </row>
    <row r="626" ht="12.75">
      <c r="B626" s="112" t="s">
        <v>361</v>
      </c>
    </row>
    <row r="627" ht="12.75">
      <c r="A627" s="12" t="s">
        <v>391</v>
      </c>
    </row>
    <row r="629" spans="1:2" ht="12.75">
      <c r="A629" s="8" t="s">
        <v>438</v>
      </c>
      <c r="B62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9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16384" width="11.421875" style="2" customWidth="1"/>
  </cols>
  <sheetData>
    <row r="1" ht="12.75" customHeight="1">
      <c r="A1" s="1"/>
    </row>
    <row r="2" ht="12.75" customHeight="1">
      <c r="A2" s="1"/>
    </row>
    <row r="3" ht="12.75" customHeight="1">
      <c r="A3" s="1"/>
    </row>
    <row r="4" ht="12.75" customHeight="1">
      <c r="A4" s="1"/>
    </row>
    <row r="5" ht="12.75" customHeight="1"/>
    <row r="6" spans="1:4" ht="18" customHeight="1">
      <c r="A6" s="3" t="s">
        <v>67</v>
      </c>
      <c r="B6" s="4"/>
      <c r="C6" s="5"/>
      <c r="D6" s="6"/>
    </row>
    <row r="7" spans="1:4" ht="18" customHeight="1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12" ht="18" customHeight="1" thickBo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ht="12.75" customHeight="1">
      <c r="A10" s="4"/>
    </row>
    <row r="11" spans="1:6" ht="12.75" customHeight="1">
      <c r="A11" s="4"/>
      <c r="B11" s="6"/>
      <c r="C11" s="6"/>
      <c r="D11" s="6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ht="31.5">
      <c r="A13" s="22" t="s">
        <v>449</v>
      </c>
    </row>
    <row r="14" spans="1:12" ht="18">
      <c r="A14" s="23"/>
      <c r="B14" s="24" t="s">
        <v>1</v>
      </c>
      <c r="C14" s="31" t="s">
        <v>114</v>
      </c>
      <c r="D14" s="31" t="s">
        <v>115</v>
      </c>
      <c r="E14" s="117" t="s">
        <v>116</v>
      </c>
      <c r="F14" s="117" t="s">
        <v>117</v>
      </c>
      <c r="G14" s="117" t="s">
        <v>118</v>
      </c>
      <c r="H14" s="117" t="s">
        <v>119</v>
      </c>
      <c r="I14" s="117" t="s">
        <v>120</v>
      </c>
      <c r="J14" s="117" t="s">
        <v>121</v>
      </c>
      <c r="K14" s="117" t="s">
        <v>122</v>
      </c>
      <c r="L14" s="117" t="s">
        <v>123</v>
      </c>
    </row>
    <row r="16" spans="1:12" ht="12.75">
      <c r="A16" s="2" t="s">
        <v>124</v>
      </c>
      <c r="B16" s="10">
        <f>SUM(C16:L16)</f>
        <v>201</v>
      </c>
      <c r="C16" s="10">
        <f aca="true" t="shared" si="0" ref="C16:L16">+C17+C22</f>
        <v>18</v>
      </c>
      <c r="D16" s="10">
        <f t="shared" si="0"/>
        <v>19</v>
      </c>
      <c r="E16" s="10">
        <f t="shared" si="0"/>
        <v>31</v>
      </c>
      <c r="F16" s="10">
        <f t="shared" si="0"/>
        <v>24</v>
      </c>
      <c r="G16" s="10">
        <f t="shared" si="0"/>
        <v>15</v>
      </c>
      <c r="H16" s="10">
        <f t="shared" si="0"/>
        <v>14</v>
      </c>
      <c r="I16" s="10">
        <f t="shared" si="0"/>
        <v>18</v>
      </c>
      <c r="J16" s="10">
        <f t="shared" si="0"/>
        <v>30</v>
      </c>
      <c r="K16" s="10">
        <f t="shared" si="0"/>
        <v>18</v>
      </c>
      <c r="L16" s="10">
        <f t="shared" si="0"/>
        <v>14</v>
      </c>
    </row>
    <row r="17" spans="1:12" ht="12.75">
      <c r="A17" s="2" t="s">
        <v>125</v>
      </c>
      <c r="B17" s="10">
        <f aca="true" t="shared" si="1" ref="B17:B42">SUM(C17:L17)</f>
        <v>174</v>
      </c>
      <c r="C17" s="10">
        <f>+C18+C19+C20+C21</f>
        <v>14</v>
      </c>
      <c r="D17" s="10">
        <f aca="true" t="shared" si="2" ref="D17:L17">+D18+D19+D20+D21</f>
        <v>19</v>
      </c>
      <c r="E17" s="10">
        <f t="shared" si="2"/>
        <v>26</v>
      </c>
      <c r="F17" s="10">
        <f t="shared" si="2"/>
        <v>23</v>
      </c>
      <c r="G17" s="10">
        <f t="shared" si="2"/>
        <v>15</v>
      </c>
      <c r="H17" s="10">
        <f t="shared" si="2"/>
        <v>11</v>
      </c>
      <c r="I17" s="10">
        <f t="shared" si="2"/>
        <v>14</v>
      </c>
      <c r="J17" s="10">
        <f t="shared" si="2"/>
        <v>26</v>
      </c>
      <c r="K17" s="10">
        <f t="shared" si="2"/>
        <v>18</v>
      </c>
      <c r="L17" s="10">
        <f t="shared" si="2"/>
        <v>8</v>
      </c>
    </row>
    <row r="18" spans="1:12" ht="12.75">
      <c r="A18" s="6" t="s">
        <v>126</v>
      </c>
      <c r="B18" s="10">
        <f t="shared" si="1"/>
        <v>74</v>
      </c>
      <c r="C18" s="30">
        <v>6</v>
      </c>
      <c r="D18" s="30">
        <v>8</v>
      </c>
      <c r="E18" s="30">
        <v>12</v>
      </c>
      <c r="F18" s="30">
        <v>12</v>
      </c>
      <c r="G18" s="30">
        <v>5</v>
      </c>
      <c r="H18" s="30">
        <v>4</v>
      </c>
      <c r="I18" s="30">
        <v>5</v>
      </c>
      <c r="J18" s="30">
        <v>11</v>
      </c>
      <c r="K18" s="30">
        <v>8</v>
      </c>
      <c r="L18" s="30">
        <v>3</v>
      </c>
    </row>
    <row r="19" spans="1:12" ht="12.75">
      <c r="A19" s="6" t="s">
        <v>127</v>
      </c>
      <c r="B19" s="10">
        <f t="shared" si="1"/>
        <v>71</v>
      </c>
      <c r="C19" s="2">
        <v>6</v>
      </c>
      <c r="D19" s="2">
        <v>8</v>
      </c>
      <c r="E19" s="2">
        <v>10</v>
      </c>
      <c r="F19" s="2">
        <v>7</v>
      </c>
      <c r="G19" s="2">
        <v>7</v>
      </c>
      <c r="H19" s="2">
        <v>5</v>
      </c>
      <c r="I19" s="2">
        <v>7</v>
      </c>
      <c r="J19" s="2">
        <v>11</v>
      </c>
      <c r="K19" s="2">
        <v>7</v>
      </c>
      <c r="L19" s="2">
        <v>3</v>
      </c>
    </row>
    <row r="20" spans="1:12" ht="12.75">
      <c r="A20" s="6" t="s">
        <v>128</v>
      </c>
      <c r="B20" s="10">
        <f t="shared" si="1"/>
        <v>29</v>
      </c>
      <c r="C20" s="2">
        <v>2</v>
      </c>
      <c r="D20" s="2">
        <v>3</v>
      </c>
      <c r="E20" s="2">
        <v>4</v>
      </c>
      <c r="F20" s="2">
        <v>4</v>
      </c>
      <c r="G20" s="2">
        <v>3</v>
      </c>
      <c r="H20" s="2">
        <v>2</v>
      </c>
      <c r="I20" s="2">
        <v>2</v>
      </c>
      <c r="J20" s="2">
        <v>4</v>
      </c>
      <c r="K20" s="2">
        <v>3</v>
      </c>
      <c r="L20" s="2">
        <v>2</v>
      </c>
    </row>
    <row r="21" spans="1:12" ht="12.75">
      <c r="A21" s="6" t="s">
        <v>129</v>
      </c>
      <c r="B21" s="10">
        <f t="shared" si="1"/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2.75">
      <c r="A22" s="6" t="s">
        <v>130</v>
      </c>
      <c r="B22" s="10">
        <f t="shared" si="1"/>
        <v>27</v>
      </c>
      <c r="C22" s="2">
        <f>+C23+C24+C25+C26</f>
        <v>4</v>
      </c>
      <c r="D22" s="2">
        <f aca="true" t="shared" si="3" ref="D22:L22">+D23+D24+D25+D26</f>
        <v>0</v>
      </c>
      <c r="E22" s="2">
        <f t="shared" si="3"/>
        <v>5</v>
      </c>
      <c r="F22" s="2">
        <f t="shared" si="3"/>
        <v>1</v>
      </c>
      <c r="G22" s="2">
        <f t="shared" si="3"/>
        <v>0</v>
      </c>
      <c r="H22" s="2">
        <f t="shared" si="3"/>
        <v>3</v>
      </c>
      <c r="I22" s="2">
        <f t="shared" si="3"/>
        <v>4</v>
      </c>
      <c r="J22" s="2">
        <f t="shared" si="3"/>
        <v>4</v>
      </c>
      <c r="K22" s="2">
        <f t="shared" si="3"/>
        <v>0</v>
      </c>
      <c r="L22" s="2">
        <f t="shared" si="3"/>
        <v>6</v>
      </c>
    </row>
    <row r="23" spans="1:12" ht="12.75">
      <c r="A23" s="6" t="s">
        <v>126</v>
      </c>
      <c r="B23" s="10">
        <f t="shared" si="1"/>
        <v>6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1</v>
      </c>
      <c r="I23" s="2">
        <v>1</v>
      </c>
      <c r="J23" s="2">
        <v>1</v>
      </c>
      <c r="K23" s="2">
        <v>0</v>
      </c>
      <c r="L23" s="2">
        <v>2</v>
      </c>
    </row>
    <row r="24" spans="1:12" ht="12.75">
      <c r="A24" s="6" t="s">
        <v>127</v>
      </c>
      <c r="B24" s="10">
        <f t="shared" si="1"/>
        <v>9</v>
      </c>
      <c r="C24" s="2">
        <v>2</v>
      </c>
      <c r="D24" s="2">
        <v>0</v>
      </c>
      <c r="E24" s="2">
        <v>1</v>
      </c>
      <c r="F24" s="2">
        <v>0</v>
      </c>
      <c r="G24" s="2">
        <v>0</v>
      </c>
      <c r="H24" s="2">
        <v>1</v>
      </c>
      <c r="I24" s="2">
        <v>2</v>
      </c>
      <c r="J24" s="2">
        <v>1</v>
      </c>
      <c r="K24" s="2">
        <v>0</v>
      </c>
      <c r="L24" s="2">
        <v>2</v>
      </c>
    </row>
    <row r="25" spans="1:12" ht="12.75">
      <c r="A25" s="6" t="s">
        <v>128</v>
      </c>
      <c r="B25" s="10">
        <f t="shared" si="1"/>
        <v>8</v>
      </c>
      <c r="C25" s="2">
        <v>2</v>
      </c>
      <c r="D25" s="2">
        <v>0</v>
      </c>
      <c r="E25" s="2">
        <v>1</v>
      </c>
      <c r="F25" s="2">
        <v>0</v>
      </c>
      <c r="G25" s="2">
        <v>0</v>
      </c>
      <c r="H25" s="2">
        <v>1</v>
      </c>
      <c r="I25" s="2">
        <v>1</v>
      </c>
      <c r="J25" s="2">
        <v>1</v>
      </c>
      <c r="K25" s="2">
        <v>0</v>
      </c>
      <c r="L25" s="2">
        <v>2</v>
      </c>
    </row>
    <row r="26" spans="1:12" ht="12.75">
      <c r="A26" s="6" t="s">
        <v>129</v>
      </c>
      <c r="B26" s="10">
        <f t="shared" si="1"/>
        <v>4</v>
      </c>
      <c r="C26" s="2">
        <v>0</v>
      </c>
      <c r="D26" s="2">
        <v>0</v>
      </c>
      <c r="E26" s="2">
        <v>2</v>
      </c>
      <c r="F26" s="2">
        <v>1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</row>
    <row r="27" spans="1:12" ht="12.75">
      <c r="A27" s="6" t="s">
        <v>131</v>
      </c>
      <c r="B27" s="10">
        <f t="shared" si="1"/>
        <v>496</v>
      </c>
      <c r="C27" s="2">
        <f>+C28+C33</f>
        <v>36</v>
      </c>
      <c r="D27" s="2">
        <f aca="true" t="shared" si="4" ref="D27:L27">+D28+D33</f>
        <v>41</v>
      </c>
      <c r="E27" s="2">
        <f t="shared" si="4"/>
        <v>55</v>
      </c>
      <c r="F27" s="2">
        <f t="shared" si="4"/>
        <v>44</v>
      </c>
      <c r="G27" s="2">
        <f t="shared" si="4"/>
        <v>59</v>
      </c>
      <c r="H27" s="2">
        <f t="shared" si="4"/>
        <v>41</v>
      </c>
      <c r="I27" s="2">
        <f t="shared" si="4"/>
        <v>38</v>
      </c>
      <c r="J27" s="2">
        <f t="shared" si="4"/>
        <v>53</v>
      </c>
      <c r="K27" s="2">
        <f t="shared" si="4"/>
        <v>65</v>
      </c>
      <c r="L27" s="2">
        <f t="shared" si="4"/>
        <v>64</v>
      </c>
    </row>
    <row r="28" spans="1:12" ht="12.75">
      <c r="A28" s="6" t="s">
        <v>132</v>
      </c>
      <c r="B28" s="10">
        <f t="shared" si="1"/>
        <v>87</v>
      </c>
      <c r="C28" s="2">
        <f>+C29+C30+C31+C32</f>
        <v>7</v>
      </c>
      <c r="D28" s="2">
        <f aca="true" t="shared" si="5" ref="D28:L28">+D29+D30+D31+D32</f>
        <v>2</v>
      </c>
      <c r="E28" s="2">
        <f t="shared" si="5"/>
        <v>12</v>
      </c>
      <c r="F28" s="2">
        <f t="shared" si="5"/>
        <v>14</v>
      </c>
      <c r="G28" s="2">
        <f t="shared" si="5"/>
        <v>13</v>
      </c>
      <c r="H28" s="2">
        <f t="shared" si="5"/>
        <v>2</v>
      </c>
      <c r="I28" s="2">
        <f t="shared" si="5"/>
        <v>8</v>
      </c>
      <c r="J28" s="2">
        <f t="shared" si="5"/>
        <v>7</v>
      </c>
      <c r="K28" s="2">
        <f t="shared" si="5"/>
        <v>11</v>
      </c>
      <c r="L28" s="2">
        <f t="shared" si="5"/>
        <v>11</v>
      </c>
    </row>
    <row r="29" spans="1:12" ht="12.75">
      <c r="A29" s="6" t="s">
        <v>126</v>
      </c>
      <c r="B29" s="10">
        <f t="shared" si="1"/>
        <v>21</v>
      </c>
      <c r="C29" s="6">
        <v>2</v>
      </c>
      <c r="D29" s="6">
        <v>0</v>
      </c>
      <c r="E29" s="6">
        <v>5</v>
      </c>
      <c r="F29" s="6">
        <v>3</v>
      </c>
      <c r="G29" s="6">
        <v>3</v>
      </c>
      <c r="H29" s="6">
        <v>0</v>
      </c>
      <c r="I29" s="6">
        <v>3</v>
      </c>
      <c r="J29" s="6">
        <v>1</v>
      </c>
      <c r="K29" s="6">
        <v>2</v>
      </c>
      <c r="L29" s="6">
        <v>2</v>
      </c>
    </row>
    <row r="30" spans="1:12" ht="12.75">
      <c r="A30" s="6" t="s">
        <v>127</v>
      </c>
      <c r="B30" s="10">
        <f t="shared" si="1"/>
        <v>40</v>
      </c>
      <c r="C30" s="6">
        <v>4</v>
      </c>
      <c r="D30" s="6">
        <v>1</v>
      </c>
      <c r="E30" s="6">
        <v>4</v>
      </c>
      <c r="F30" s="6">
        <v>8</v>
      </c>
      <c r="G30" s="6">
        <v>5</v>
      </c>
      <c r="H30" s="6">
        <v>2</v>
      </c>
      <c r="I30" s="6">
        <v>3</v>
      </c>
      <c r="J30" s="6">
        <v>4</v>
      </c>
      <c r="K30" s="6">
        <v>4</v>
      </c>
      <c r="L30" s="6">
        <v>5</v>
      </c>
    </row>
    <row r="31" spans="1:12" ht="12.75">
      <c r="A31" s="6" t="s">
        <v>128</v>
      </c>
      <c r="B31" s="10">
        <f t="shared" si="1"/>
        <v>25</v>
      </c>
      <c r="C31" s="6">
        <v>0</v>
      </c>
      <c r="D31" s="6">
        <v>1</v>
      </c>
      <c r="E31" s="6">
        <v>3</v>
      </c>
      <c r="F31" s="6">
        <v>3</v>
      </c>
      <c r="G31" s="6">
        <v>5</v>
      </c>
      <c r="H31" s="6">
        <v>0</v>
      </c>
      <c r="I31" s="6">
        <v>2</v>
      </c>
      <c r="J31" s="6">
        <v>2</v>
      </c>
      <c r="K31" s="6">
        <v>5</v>
      </c>
      <c r="L31" s="6">
        <v>4</v>
      </c>
    </row>
    <row r="32" spans="1:12" ht="12.75">
      <c r="A32" s="6" t="s">
        <v>129</v>
      </c>
      <c r="B32" s="10">
        <f t="shared" si="1"/>
        <v>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12.75">
      <c r="A33" s="6" t="s">
        <v>133</v>
      </c>
      <c r="B33" s="10">
        <f t="shared" si="1"/>
        <v>409</v>
      </c>
      <c r="C33" s="2">
        <f>+C34+C35+C36+C37</f>
        <v>29</v>
      </c>
      <c r="D33" s="2">
        <f aca="true" t="shared" si="6" ref="D33:L33">+D34+D35+D36+D37</f>
        <v>39</v>
      </c>
      <c r="E33" s="2">
        <f t="shared" si="6"/>
        <v>43</v>
      </c>
      <c r="F33" s="2">
        <f t="shared" si="6"/>
        <v>30</v>
      </c>
      <c r="G33" s="2">
        <f t="shared" si="6"/>
        <v>46</v>
      </c>
      <c r="H33" s="2">
        <f t="shared" si="6"/>
        <v>39</v>
      </c>
      <c r="I33" s="2">
        <f t="shared" si="6"/>
        <v>30</v>
      </c>
      <c r="J33" s="2">
        <f t="shared" si="6"/>
        <v>46</v>
      </c>
      <c r="K33" s="2">
        <f t="shared" si="6"/>
        <v>54</v>
      </c>
      <c r="L33" s="2">
        <f t="shared" si="6"/>
        <v>53</v>
      </c>
    </row>
    <row r="34" spans="1:12" ht="12.75">
      <c r="A34" s="6" t="s">
        <v>126</v>
      </c>
      <c r="B34" s="10">
        <f t="shared" si="1"/>
        <v>148</v>
      </c>
      <c r="C34" s="2">
        <v>15</v>
      </c>
      <c r="D34" s="2">
        <v>11</v>
      </c>
      <c r="E34" s="2">
        <v>18</v>
      </c>
      <c r="F34" s="2">
        <v>14</v>
      </c>
      <c r="G34" s="2">
        <v>15</v>
      </c>
      <c r="H34" s="2">
        <v>9</v>
      </c>
      <c r="I34" s="2">
        <v>13</v>
      </c>
      <c r="J34" s="2">
        <v>20</v>
      </c>
      <c r="K34" s="2">
        <v>17</v>
      </c>
      <c r="L34" s="2">
        <v>16</v>
      </c>
    </row>
    <row r="35" spans="1:12" ht="12.75">
      <c r="A35" s="6" t="s">
        <v>127</v>
      </c>
      <c r="B35" s="10">
        <f t="shared" si="1"/>
        <v>128</v>
      </c>
      <c r="C35" s="2">
        <v>7</v>
      </c>
      <c r="D35" s="2">
        <v>14</v>
      </c>
      <c r="E35" s="2">
        <v>9</v>
      </c>
      <c r="F35" s="2">
        <v>9</v>
      </c>
      <c r="G35" s="2">
        <v>17</v>
      </c>
      <c r="H35" s="2">
        <v>15</v>
      </c>
      <c r="I35" s="2">
        <v>12</v>
      </c>
      <c r="J35" s="2">
        <v>13</v>
      </c>
      <c r="K35" s="2">
        <v>15</v>
      </c>
      <c r="L35" s="2">
        <v>17</v>
      </c>
    </row>
    <row r="36" spans="1:12" ht="12.75">
      <c r="A36" s="6" t="s">
        <v>128</v>
      </c>
      <c r="B36" s="10">
        <f t="shared" si="1"/>
        <v>133</v>
      </c>
      <c r="C36" s="2">
        <v>7</v>
      </c>
      <c r="D36" s="2">
        <v>14</v>
      </c>
      <c r="E36" s="2">
        <v>16</v>
      </c>
      <c r="F36" s="2">
        <v>7</v>
      </c>
      <c r="G36" s="2">
        <v>14</v>
      </c>
      <c r="H36" s="2">
        <v>15</v>
      </c>
      <c r="I36" s="2">
        <v>5</v>
      </c>
      <c r="J36" s="2">
        <v>13</v>
      </c>
      <c r="K36" s="2">
        <v>22</v>
      </c>
      <c r="L36" s="2">
        <v>20</v>
      </c>
    </row>
    <row r="37" spans="1:12" ht="12.75">
      <c r="A37" s="6" t="s">
        <v>129</v>
      </c>
      <c r="B37" s="10">
        <f t="shared" si="1"/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ht="12.75">
      <c r="A38" s="6" t="s">
        <v>134</v>
      </c>
      <c r="B38" s="10">
        <f t="shared" si="1"/>
        <v>697</v>
      </c>
      <c r="C38" s="10">
        <f>+C16+C27</f>
        <v>54</v>
      </c>
      <c r="D38" s="10">
        <f aca="true" t="shared" si="7" ref="D38:L38">+D16+D27</f>
        <v>60</v>
      </c>
      <c r="E38" s="10">
        <f t="shared" si="7"/>
        <v>86</v>
      </c>
      <c r="F38" s="10">
        <f t="shared" si="7"/>
        <v>68</v>
      </c>
      <c r="G38" s="10">
        <f t="shared" si="7"/>
        <v>74</v>
      </c>
      <c r="H38" s="10">
        <f t="shared" si="7"/>
        <v>55</v>
      </c>
      <c r="I38" s="10">
        <f t="shared" si="7"/>
        <v>56</v>
      </c>
      <c r="J38" s="10">
        <f t="shared" si="7"/>
        <v>83</v>
      </c>
      <c r="K38" s="10">
        <f t="shared" si="7"/>
        <v>83</v>
      </c>
      <c r="L38" s="10">
        <f t="shared" si="7"/>
        <v>78</v>
      </c>
    </row>
    <row r="39" spans="1:12" ht="12.75">
      <c r="A39" s="6" t="s">
        <v>135</v>
      </c>
      <c r="B39" s="10">
        <f t="shared" si="1"/>
        <v>249</v>
      </c>
      <c r="C39" s="10">
        <f>+C18+C23+C29+C34</f>
        <v>23</v>
      </c>
      <c r="D39" s="10">
        <f aca="true" t="shared" si="8" ref="D39:L42">+D18+D23+D29+D34</f>
        <v>19</v>
      </c>
      <c r="E39" s="10">
        <f t="shared" si="8"/>
        <v>36</v>
      </c>
      <c r="F39" s="10">
        <f t="shared" si="8"/>
        <v>29</v>
      </c>
      <c r="G39" s="10">
        <f t="shared" si="8"/>
        <v>23</v>
      </c>
      <c r="H39" s="10">
        <f t="shared" si="8"/>
        <v>14</v>
      </c>
      <c r="I39" s="10">
        <f t="shared" si="8"/>
        <v>22</v>
      </c>
      <c r="J39" s="10">
        <f t="shared" si="8"/>
        <v>33</v>
      </c>
      <c r="K39" s="10">
        <f t="shared" si="8"/>
        <v>27</v>
      </c>
      <c r="L39" s="10">
        <f t="shared" si="8"/>
        <v>23</v>
      </c>
    </row>
    <row r="40" spans="1:12" ht="12.75">
      <c r="A40" s="6" t="s">
        <v>136</v>
      </c>
      <c r="B40" s="10">
        <f t="shared" si="1"/>
        <v>248</v>
      </c>
      <c r="C40" s="2">
        <f>+C19+C24+C30+C35</f>
        <v>19</v>
      </c>
      <c r="D40" s="2">
        <f t="shared" si="8"/>
        <v>23</v>
      </c>
      <c r="E40" s="2">
        <f t="shared" si="8"/>
        <v>24</v>
      </c>
      <c r="F40" s="2">
        <f t="shared" si="8"/>
        <v>24</v>
      </c>
      <c r="G40" s="2">
        <f t="shared" si="8"/>
        <v>29</v>
      </c>
      <c r="H40" s="2">
        <f t="shared" si="8"/>
        <v>23</v>
      </c>
      <c r="I40" s="2">
        <f t="shared" si="8"/>
        <v>24</v>
      </c>
      <c r="J40" s="2">
        <f t="shared" si="8"/>
        <v>29</v>
      </c>
      <c r="K40" s="2">
        <f t="shared" si="8"/>
        <v>26</v>
      </c>
      <c r="L40" s="2">
        <f t="shared" si="8"/>
        <v>27</v>
      </c>
    </row>
    <row r="41" spans="1:12" ht="12.75">
      <c r="A41" s="6" t="s">
        <v>137</v>
      </c>
      <c r="B41" s="10">
        <f t="shared" si="1"/>
        <v>195</v>
      </c>
      <c r="C41" s="2">
        <f>+C20+C25+C31+C36</f>
        <v>11</v>
      </c>
      <c r="D41" s="2">
        <f t="shared" si="8"/>
        <v>18</v>
      </c>
      <c r="E41" s="2">
        <f t="shared" si="8"/>
        <v>24</v>
      </c>
      <c r="F41" s="2">
        <f t="shared" si="8"/>
        <v>14</v>
      </c>
      <c r="G41" s="2">
        <f t="shared" si="8"/>
        <v>22</v>
      </c>
      <c r="H41" s="2">
        <f t="shared" si="8"/>
        <v>18</v>
      </c>
      <c r="I41" s="2">
        <f t="shared" si="8"/>
        <v>10</v>
      </c>
      <c r="J41" s="2">
        <f t="shared" si="8"/>
        <v>20</v>
      </c>
      <c r="K41" s="2">
        <f t="shared" si="8"/>
        <v>30</v>
      </c>
      <c r="L41" s="2">
        <f t="shared" si="8"/>
        <v>28</v>
      </c>
    </row>
    <row r="42" spans="1:12" ht="12.75">
      <c r="A42" s="36" t="s">
        <v>138</v>
      </c>
      <c r="B42" s="11">
        <f t="shared" si="1"/>
        <v>5</v>
      </c>
      <c r="C42" s="11">
        <f>+C21+C26+C32+C37</f>
        <v>1</v>
      </c>
      <c r="D42" s="11">
        <f t="shared" si="8"/>
        <v>0</v>
      </c>
      <c r="E42" s="11">
        <f t="shared" si="8"/>
        <v>2</v>
      </c>
      <c r="F42" s="11">
        <f t="shared" si="8"/>
        <v>1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1</v>
      </c>
      <c r="K42" s="11">
        <f t="shared" si="8"/>
        <v>0</v>
      </c>
      <c r="L42" s="11">
        <f t="shared" si="8"/>
        <v>0</v>
      </c>
    </row>
    <row r="43" ht="12.75">
      <c r="A43" s="6"/>
    </row>
    <row r="44" ht="12.75">
      <c r="A44" s="8" t="s">
        <v>170</v>
      </c>
    </row>
    <row r="48" ht="47.25">
      <c r="A48" s="22" t="s">
        <v>405</v>
      </c>
    </row>
    <row r="49" spans="1:11" ht="18">
      <c r="A49" s="23"/>
      <c r="B49" s="31" t="s">
        <v>114</v>
      </c>
      <c r="C49" s="31" t="s">
        <v>115</v>
      </c>
      <c r="D49" s="117" t="s">
        <v>116</v>
      </c>
      <c r="E49" s="117" t="s">
        <v>117</v>
      </c>
      <c r="F49" s="117" t="s">
        <v>118</v>
      </c>
      <c r="G49" s="117" t="s">
        <v>119</v>
      </c>
      <c r="H49" s="117" t="s">
        <v>120</v>
      </c>
      <c r="I49" s="117" t="s">
        <v>121</v>
      </c>
      <c r="J49" s="117" t="s">
        <v>122</v>
      </c>
      <c r="K49" s="117" t="s">
        <v>123</v>
      </c>
    </row>
    <row r="51" ht="12.75">
      <c r="A51" s="2" t="s">
        <v>124</v>
      </c>
    </row>
    <row r="52" spans="1:11" ht="12.75">
      <c r="A52" s="2" t="s">
        <v>125</v>
      </c>
      <c r="B52" s="34">
        <v>8.05</v>
      </c>
      <c r="C52" s="34">
        <v>10.91</v>
      </c>
      <c r="D52" s="34">
        <v>14.94</v>
      </c>
      <c r="E52" s="34">
        <v>13.21</v>
      </c>
      <c r="F52" s="34">
        <v>8.63</v>
      </c>
      <c r="G52" s="34">
        <v>6.33</v>
      </c>
      <c r="H52" s="34">
        <v>8.05</v>
      </c>
      <c r="I52" s="34">
        <v>14.94</v>
      </c>
      <c r="J52" s="34">
        <v>10.34</v>
      </c>
      <c r="K52" s="34">
        <v>4.6</v>
      </c>
    </row>
    <row r="53" spans="1:11" ht="12.75">
      <c r="A53" s="6" t="s">
        <v>126</v>
      </c>
      <c r="B53" s="34">
        <v>42.86</v>
      </c>
      <c r="C53" s="34">
        <v>42.11</v>
      </c>
      <c r="D53" s="34">
        <v>46.15</v>
      </c>
      <c r="E53" s="34">
        <v>52.17</v>
      </c>
      <c r="F53" s="34">
        <v>33.33</v>
      </c>
      <c r="G53" s="34">
        <v>36.36</v>
      </c>
      <c r="H53" s="34">
        <v>35.71</v>
      </c>
      <c r="I53" s="34">
        <v>42.3</v>
      </c>
      <c r="J53" s="34">
        <v>44.44</v>
      </c>
      <c r="K53" s="34">
        <v>37.5</v>
      </c>
    </row>
    <row r="54" spans="1:11" ht="12.75">
      <c r="A54" s="6" t="s">
        <v>127</v>
      </c>
      <c r="B54" s="34">
        <v>42.86</v>
      </c>
      <c r="C54" s="34">
        <v>42.11</v>
      </c>
      <c r="D54" s="34">
        <v>38.46</v>
      </c>
      <c r="E54" s="34">
        <v>30.44</v>
      </c>
      <c r="F54" s="34">
        <v>46.67</v>
      </c>
      <c r="G54" s="34">
        <v>45.45</v>
      </c>
      <c r="H54" s="34">
        <v>50</v>
      </c>
      <c r="I54" s="34">
        <v>42.3</v>
      </c>
      <c r="J54" s="34">
        <v>38.89</v>
      </c>
      <c r="K54" s="34">
        <v>37.5</v>
      </c>
    </row>
    <row r="55" spans="1:11" ht="12.75">
      <c r="A55" s="6" t="s">
        <v>128</v>
      </c>
      <c r="B55" s="34">
        <v>14.28</v>
      </c>
      <c r="C55" s="34">
        <v>15.78</v>
      </c>
      <c r="D55" s="34">
        <v>15.39</v>
      </c>
      <c r="E55" s="34">
        <v>17.39</v>
      </c>
      <c r="F55" s="34">
        <v>20</v>
      </c>
      <c r="G55" s="34">
        <v>18.19</v>
      </c>
      <c r="H55" s="34">
        <v>14.29</v>
      </c>
      <c r="I55" s="34">
        <v>15.4</v>
      </c>
      <c r="J55" s="34">
        <v>16.67</v>
      </c>
      <c r="K55" s="34">
        <v>25</v>
      </c>
    </row>
    <row r="56" spans="1:11" ht="12.75">
      <c r="A56" s="6" t="s">
        <v>130</v>
      </c>
      <c r="B56" s="34">
        <v>14.82</v>
      </c>
      <c r="C56" s="34">
        <v>0</v>
      </c>
      <c r="D56" s="34">
        <v>18.51</v>
      </c>
      <c r="E56" s="34">
        <v>3.7</v>
      </c>
      <c r="F56" s="34">
        <v>0</v>
      </c>
      <c r="G56" s="34">
        <v>11.11</v>
      </c>
      <c r="H56" s="34">
        <v>14.82</v>
      </c>
      <c r="I56" s="34">
        <v>14.82</v>
      </c>
      <c r="J56" s="34">
        <v>0</v>
      </c>
      <c r="K56" s="34">
        <v>22.22</v>
      </c>
    </row>
    <row r="57" spans="1:11" ht="12.75">
      <c r="A57" s="6" t="s">
        <v>126</v>
      </c>
      <c r="B57" s="34">
        <v>0</v>
      </c>
      <c r="C57" s="34">
        <v>0</v>
      </c>
      <c r="D57" s="34">
        <v>20</v>
      </c>
      <c r="E57" s="34">
        <v>0</v>
      </c>
      <c r="F57" s="34">
        <v>0</v>
      </c>
      <c r="G57" s="34">
        <v>33.33</v>
      </c>
      <c r="H57" s="34">
        <v>25</v>
      </c>
      <c r="I57" s="34">
        <v>25</v>
      </c>
      <c r="J57" s="34">
        <v>0</v>
      </c>
      <c r="K57" s="34">
        <v>33.33</v>
      </c>
    </row>
    <row r="58" spans="1:11" ht="12.75">
      <c r="A58" s="6" t="s">
        <v>127</v>
      </c>
      <c r="B58" s="34">
        <v>50</v>
      </c>
      <c r="C58" s="34">
        <v>0</v>
      </c>
      <c r="D58" s="34">
        <v>20</v>
      </c>
      <c r="E58" s="34">
        <v>0</v>
      </c>
      <c r="F58" s="34">
        <v>0</v>
      </c>
      <c r="G58" s="34">
        <v>33.33</v>
      </c>
      <c r="H58" s="34">
        <v>50</v>
      </c>
      <c r="I58" s="34">
        <v>25</v>
      </c>
      <c r="J58" s="34">
        <v>0</v>
      </c>
      <c r="K58" s="34">
        <v>33.33</v>
      </c>
    </row>
    <row r="59" spans="1:11" ht="12.75">
      <c r="A59" s="6" t="s">
        <v>128</v>
      </c>
      <c r="B59" s="34">
        <v>50</v>
      </c>
      <c r="C59" s="34">
        <v>0</v>
      </c>
      <c r="D59" s="34">
        <v>20</v>
      </c>
      <c r="E59" s="34">
        <v>0</v>
      </c>
      <c r="F59" s="34">
        <v>0</v>
      </c>
      <c r="G59" s="34">
        <v>33.34</v>
      </c>
      <c r="H59" s="34">
        <v>25</v>
      </c>
      <c r="I59" s="34">
        <v>25</v>
      </c>
      <c r="J59" s="34">
        <v>0</v>
      </c>
      <c r="K59" s="34">
        <v>33.34</v>
      </c>
    </row>
    <row r="60" spans="1:11" ht="12.75">
      <c r="A60" s="6" t="s">
        <v>129</v>
      </c>
      <c r="B60" s="34">
        <v>0</v>
      </c>
      <c r="C60" s="34">
        <v>0</v>
      </c>
      <c r="D60" s="34">
        <v>40</v>
      </c>
      <c r="E60" s="34">
        <v>100</v>
      </c>
      <c r="F60" s="34">
        <v>0</v>
      </c>
      <c r="G60" s="34">
        <v>0</v>
      </c>
      <c r="H60" s="34">
        <v>0</v>
      </c>
      <c r="I60" s="34">
        <v>25</v>
      </c>
      <c r="J60" s="34">
        <v>0</v>
      </c>
      <c r="K60" s="34">
        <v>0</v>
      </c>
    </row>
    <row r="61" spans="1:11" ht="12.75">
      <c r="A61" s="6" t="s">
        <v>131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.75">
      <c r="A62" s="6" t="s">
        <v>132</v>
      </c>
      <c r="B62" s="34">
        <v>8.05</v>
      </c>
      <c r="C62" s="34">
        <v>2.29</v>
      </c>
      <c r="D62" s="34">
        <v>13.79</v>
      </c>
      <c r="E62" s="34">
        <v>16.09</v>
      </c>
      <c r="F62" s="34">
        <v>14.95</v>
      </c>
      <c r="G62" s="34">
        <v>2.29</v>
      </c>
      <c r="H62" s="34">
        <v>9.19</v>
      </c>
      <c r="I62" s="34">
        <v>8.05</v>
      </c>
      <c r="J62" s="34">
        <v>12.65</v>
      </c>
      <c r="K62" s="34">
        <v>12.65</v>
      </c>
    </row>
    <row r="63" spans="1:11" ht="12.75">
      <c r="A63" s="6" t="s">
        <v>126</v>
      </c>
      <c r="B63" s="34">
        <v>28.57</v>
      </c>
      <c r="C63" s="34">
        <v>0</v>
      </c>
      <c r="D63" s="34">
        <v>41.66</v>
      </c>
      <c r="E63" s="34">
        <v>21.43</v>
      </c>
      <c r="F63" s="34">
        <v>23.08</v>
      </c>
      <c r="G63" s="34">
        <v>0</v>
      </c>
      <c r="H63" s="34">
        <v>37.5</v>
      </c>
      <c r="I63" s="34">
        <v>14.28</v>
      </c>
      <c r="J63" s="34">
        <v>18.18</v>
      </c>
      <c r="K63" s="34">
        <v>18.18</v>
      </c>
    </row>
    <row r="64" spans="1:11" ht="12.75">
      <c r="A64" s="6" t="s">
        <v>127</v>
      </c>
      <c r="B64" s="34">
        <v>57.15</v>
      </c>
      <c r="C64" s="34">
        <v>50</v>
      </c>
      <c r="D64" s="34">
        <v>33.34</v>
      </c>
      <c r="E64" s="34">
        <v>57.14</v>
      </c>
      <c r="F64" s="34">
        <v>38.46</v>
      </c>
      <c r="G64" s="34">
        <v>100</v>
      </c>
      <c r="H64" s="34">
        <v>37.5</v>
      </c>
      <c r="I64" s="34">
        <v>57.15</v>
      </c>
      <c r="J64" s="34">
        <v>36.36</v>
      </c>
      <c r="K64" s="34">
        <v>45.46</v>
      </c>
    </row>
    <row r="65" spans="1:11" ht="12.75">
      <c r="A65" s="6" t="s">
        <v>128</v>
      </c>
      <c r="B65" s="34">
        <v>0</v>
      </c>
      <c r="C65" s="34">
        <v>50</v>
      </c>
      <c r="D65" s="34">
        <v>25</v>
      </c>
      <c r="E65" s="34">
        <v>21.43</v>
      </c>
      <c r="F65" s="34">
        <v>38.46</v>
      </c>
      <c r="G65" s="34">
        <v>0</v>
      </c>
      <c r="H65" s="34">
        <v>25</v>
      </c>
      <c r="I65" s="34">
        <v>28.57</v>
      </c>
      <c r="J65" s="34">
        <v>45.46</v>
      </c>
      <c r="K65" s="34">
        <v>36.36</v>
      </c>
    </row>
    <row r="66" spans="1:11" ht="12.75">
      <c r="A66" s="6" t="s">
        <v>129</v>
      </c>
      <c r="B66" s="34">
        <v>14.28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</row>
    <row r="67" spans="1:11" ht="12.75">
      <c r="A67" s="6" t="s">
        <v>133</v>
      </c>
      <c r="B67" s="34">
        <v>7.09</v>
      </c>
      <c r="C67" s="34">
        <v>9.53</v>
      </c>
      <c r="D67" s="34">
        <v>10.51</v>
      </c>
      <c r="E67" s="34">
        <v>7.34</v>
      </c>
      <c r="F67" s="34">
        <v>11.25</v>
      </c>
      <c r="G67" s="34">
        <v>9.53</v>
      </c>
      <c r="H67" s="34">
        <v>7.34</v>
      </c>
      <c r="I67" s="34">
        <v>11.25</v>
      </c>
      <c r="J67" s="34">
        <v>13.2</v>
      </c>
      <c r="K67" s="34">
        <v>12.96</v>
      </c>
    </row>
    <row r="68" spans="1:11" ht="12.75">
      <c r="A68" s="6" t="s">
        <v>126</v>
      </c>
      <c r="B68" s="34">
        <v>51.72</v>
      </c>
      <c r="C68" s="34">
        <v>28.2</v>
      </c>
      <c r="D68" s="34">
        <v>41.86</v>
      </c>
      <c r="E68" s="34">
        <v>46.66</v>
      </c>
      <c r="F68" s="34">
        <v>32.61</v>
      </c>
      <c r="G68" s="34">
        <v>23.08</v>
      </c>
      <c r="H68" s="34">
        <v>43.34</v>
      </c>
      <c r="I68" s="34">
        <v>43.48</v>
      </c>
      <c r="J68" s="34">
        <v>31.48</v>
      </c>
      <c r="K68" s="34">
        <v>30.18</v>
      </c>
    </row>
    <row r="69" spans="1:11" ht="12.75">
      <c r="A69" s="6" t="s">
        <v>127</v>
      </c>
      <c r="B69" s="34">
        <v>24.14</v>
      </c>
      <c r="C69" s="34">
        <v>35.9</v>
      </c>
      <c r="D69" s="34">
        <v>20.93</v>
      </c>
      <c r="E69" s="34">
        <v>30</v>
      </c>
      <c r="F69" s="34">
        <v>36.96</v>
      </c>
      <c r="G69" s="34">
        <v>38.46</v>
      </c>
      <c r="H69" s="34">
        <v>40</v>
      </c>
      <c r="I69" s="34">
        <v>28.26</v>
      </c>
      <c r="J69" s="34">
        <v>27.78</v>
      </c>
      <c r="K69" s="34">
        <v>32.08</v>
      </c>
    </row>
    <row r="70" spans="1:11" ht="12.75">
      <c r="A70" s="6" t="s">
        <v>128</v>
      </c>
      <c r="B70" s="34">
        <v>24.14</v>
      </c>
      <c r="C70" s="34">
        <v>35.9</v>
      </c>
      <c r="D70" s="34">
        <v>37.21</v>
      </c>
      <c r="E70" s="34">
        <v>23.34</v>
      </c>
      <c r="F70" s="34">
        <v>30.43</v>
      </c>
      <c r="G70" s="34">
        <v>38.46</v>
      </c>
      <c r="H70" s="34">
        <v>16.66</v>
      </c>
      <c r="I70" s="34">
        <v>28.26</v>
      </c>
      <c r="J70" s="34">
        <v>40.74</v>
      </c>
      <c r="K70" s="34">
        <v>37.74</v>
      </c>
    </row>
    <row r="71" spans="1:11" ht="12.75">
      <c r="A71" s="6" t="s">
        <v>134</v>
      </c>
      <c r="B71" s="34">
        <v>7.75</v>
      </c>
      <c r="C71" s="34">
        <v>8.61</v>
      </c>
      <c r="D71" s="34">
        <v>12.34</v>
      </c>
      <c r="E71" s="34">
        <v>9.75</v>
      </c>
      <c r="F71" s="34">
        <v>10.61</v>
      </c>
      <c r="G71" s="34">
        <v>7.89</v>
      </c>
      <c r="H71" s="34">
        <v>8.03</v>
      </c>
      <c r="I71" s="34">
        <v>11.91</v>
      </c>
      <c r="J71" s="34">
        <v>11.91</v>
      </c>
      <c r="K71" s="34">
        <v>11.2</v>
      </c>
    </row>
    <row r="72" spans="1:11" ht="12.75">
      <c r="A72" s="6" t="s">
        <v>135</v>
      </c>
      <c r="B72" s="34">
        <v>42.59</v>
      </c>
      <c r="C72" s="34">
        <v>31.67</v>
      </c>
      <c r="D72" s="34">
        <v>41.86</v>
      </c>
      <c r="E72" s="34">
        <v>42.65</v>
      </c>
      <c r="F72" s="34">
        <v>31.09</v>
      </c>
      <c r="G72" s="34">
        <v>25.45</v>
      </c>
      <c r="H72" s="34">
        <v>39.28</v>
      </c>
      <c r="I72" s="34">
        <v>39.76</v>
      </c>
      <c r="J72" s="34">
        <v>32.53</v>
      </c>
      <c r="K72" s="34">
        <v>29.48</v>
      </c>
    </row>
    <row r="73" spans="1:11" ht="12.75">
      <c r="A73" s="6" t="s">
        <v>136</v>
      </c>
      <c r="B73" s="34">
        <v>35.19</v>
      </c>
      <c r="C73" s="34">
        <v>38.33</v>
      </c>
      <c r="D73" s="34">
        <v>27.91</v>
      </c>
      <c r="E73" s="34">
        <v>35.29</v>
      </c>
      <c r="F73" s="34">
        <v>39.18</v>
      </c>
      <c r="G73" s="34">
        <v>41.82</v>
      </c>
      <c r="H73" s="34">
        <v>42.86</v>
      </c>
      <c r="I73" s="34">
        <v>34.94</v>
      </c>
      <c r="J73" s="34">
        <v>31.32</v>
      </c>
      <c r="K73" s="34">
        <v>34.61</v>
      </c>
    </row>
    <row r="74" spans="1:11" ht="12.75">
      <c r="A74" s="6" t="s">
        <v>137</v>
      </c>
      <c r="B74" s="34">
        <v>20.37</v>
      </c>
      <c r="C74" s="34">
        <v>30</v>
      </c>
      <c r="D74" s="34">
        <v>27.91</v>
      </c>
      <c r="E74" s="34">
        <v>20.59</v>
      </c>
      <c r="F74" s="34">
        <v>29.72</v>
      </c>
      <c r="G74" s="34">
        <v>32.73</v>
      </c>
      <c r="H74" s="34">
        <v>17.86</v>
      </c>
      <c r="I74" s="34">
        <v>24.1</v>
      </c>
      <c r="J74" s="34">
        <v>36.15</v>
      </c>
      <c r="K74" s="34">
        <v>35.89</v>
      </c>
    </row>
    <row r="75" spans="1:11" ht="12.75">
      <c r="A75" s="36" t="s">
        <v>138</v>
      </c>
      <c r="B75" s="118">
        <v>1.85</v>
      </c>
      <c r="C75" s="118">
        <v>0</v>
      </c>
      <c r="D75" s="118">
        <v>2.32</v>
      </c>
      <c r="E75" s="118">
        <v>1.47</v>
      </c>
      <c r="F75" s="118">
        <v>0</v>
      </c>
      <c r="G75" s="118">
        <v>0</v>
      </c>
      <c r="H75" s="118">
        <v>0</v>
      </c>
      <c r="I75" s="118">
        <v>1.2</v>
      </c>
      <c r="J75" s="118">
        <v>0</v>
      </c>
      <c r="K75" s="118">
        <v>0</v>
      </c>
    </row>
    <row r="76" spans="3:11" ht="12.75"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2.75">
      <c r="A77" s="8" t="s">
        <v>170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81" ht="34.5" customHeight="1">
      <c r="A81" s="98" t="s">
        <v>406</v>
      </c>
    </row>
    <row r="82" spans="1:12" ht="18">
      <c r="A82" s="23"/>
      <c r="B82" s="24" t="s">
        <v>1</v>
      </c>
      <c r="C82" s="31" t="s">
        <v>114</v>
      </c>
      <c r="D82" s="31" t="s">
        <v>115</v>
      </c>
      <c r="E82" s="117" t="s">
        <v>116</v>
      </c>
      <c r="F82" s="117" t="s">
        <v>117</v>
      </c>
      <c r="G82" s="117" t="s">
        <v>118</v>
      </c>
      <c r="H82" s="117" t="s">
        <v>119</v>
      </c>
      <c r="I82" s="117" t="s">
        <v>120</v>
      </c>
      <c r="J82" s="117" t="s">
        <v>121</v>
      </c>
      <c r="K82" s="117" t="s">
        <v>122</v>
      </c>
      <c r="L82" s="117" t="s">
        <v>123</v>
      </c>
    </row>
    <row r="84" spans="1:12" ht="12.75">
      <c r="A84" s="2" t="s">
        <v>124</v>
      </c>
      <c r="B84" s="2">
        <f aca="true" t="shared" si="9" ref="B84:B100">SUM(C84:L84)</f>
        <v>506</v>
      </c>
      <c r="C84" s="2">
        <f aca="true" t="shared" si="10" ref="C84:L84">+C85+C88</f>
        <v>46</v>
      </c>
      <c r="D84" s="2">
        <f t="shared" si="10"/>
        <v>27</v>
      </c>
      <c r="E84" s="2">
        <f t="shared" si="10"/>
        <v>64</v>
      </c>
      <c r="F84" s="2">
        <f t="shared" si="10"/>
        <v>85</v>
      </c>
      <c r="G84" s="2">
        <f t="shared" si="10"/>
        <v>33</v>
      </c>
      <c r="H84" s="2">
        <f t="shared" si="10"/>
        <v>42</v>
      </c>
      <c r="I84" s="2">
        <f t="shared" si="10"/>
        <v>48</v>
      </c>
      <c r="J84" s="2">
        <f t="shared" si="10"/>
        <v>76</v>
      </c>
      <c r="K84" s="2">
        <f t="shared" si="10"/>
        <v>25</v>
      </c>
      <c r="L84" s="2">
        <f t="shared" si="10"/>
        <v>60</v>
      </c>
    </row>
    <row r="85" spans="1:12" ht="12.75">
      <c r="A85" s="2" t="s">
        <v>125</v>
      </c>
      <c r="B85" s="2">
        <f t="shared" si="9"/>
        <v>359</v>
      </c>
      <c r="C85" s="2">
        <f aca="true" t="shared" si="11" ref="C85:L85">+C86+C87</f>
        <v>35</v>
      </c>
      <c r="D85" s="2">
        <f t="shared" si="11"/>
        <v>27</v>
      </c>
      <c r="E85" s="2">
        <f t="shared" si="11"/>
        <v>34</v>
      </c>
      <c r="F85" s="2">
        <f t="shared" si="11"/>
        <v>69</v>
      </c>
      <c r="G85" s="2">
        <f t="shared" si="11"/>
        <v>33</v>
      </c>
      <c r="H85" s="2">
        <f t="shared" si="11"/>
        <v>18</v>
      </c>
      <c r="I85" s="2">
        <f t="shared" si="11"/>
        <v>36</v>
      </c>
      <c r="J85" s="2">
        <f t="shared" si="11"/>
        <v>56</v>
      </c>
      <c r="K85" s="2">
        <f t="shared" si="11"/>
        <v>25</v>
      </c>
      <c r="L85" s="2">
        <f t="shared" si="11"/>
        <v>26</v>
      </c>
    </row>
    <row r="86" spans="1:12" ht="12.75">
      <c r="A86" s="6" t="s">
        <v>139</v>
      </c>
      <c r="B86" s="2">
        <f t="shared" si="9"/>
        <v>163</v>
      </c>
      <c r="C86" s="2">
        <v>18</v>
      </c>
      <c r="D86" s="2">
        <v>8</v>
      </c>
      <c r="E86" s="2">
        <v>14</v>
      </c>
      <c r="F86" s="2">
        <v>42</v>
      </c>
      <c r="G86" s="2">
        <v>15</v>
      </c>
      <c r="H86" s="2">
        <v>10</v>
      </c>
      <c r="I86" s="2">
        <v>11</v>
      </c>
      <c r="J86" s="2">
        <v>26</v>
      </c>
      <c r="K86" s="2">
        <v>10</v>
      </c>
      <c r="L86" s="2">
        <v>9</v>
      </c>
    </row>
    <row r="87" spans="1:12" ht="12.75">
      <c r="A87" s="6" t="s">
        <v>140</v>
      </c>
      <c r="B87" s="2">
        <f t="shared" si="9"/>
        <v>196</v>
      </c>
      <c r="C87" s="2">
        <v>17</v>
      </c>
      <c r="D87" s="2">
        <v>19</v>
      </c>
      <c r="E87" s="2">
        <v>20</v>
      </c>
      <c r="F87" s="2">
        <v>27</v>
      </c>
      <c r="G87" s="2">
        <v>18</v>
      </c>
      <c r="H87" s="2">
        <v>8</v>
      </c>
      <c r="I87" s="2">
        <v>25</v>
      </c>
      <c r="J87" s="2">
        <v>30</v>
      </c>
      <c r="K87" s="2">
        <v>15</v>
      </c>
      <c r="L87" s="2">
        <v>17</v>
      </c>
    </row>
    <row r="88" spans="1:12" ht="12.75">
      <c r="A88" s="6" t="s">
        <v>130</v>
      </c>
      <c r="B88" s="2">
        <f t="shared" si="9"/>
        <v>147</v>
      </c>
      <c r="C88" s="2">
        <f aca="true" t="shared" si="12" ref="C88:L88">+C89+C90</f>
        <v>11</v>
      </c>
      <c r="D88" s="2">
        <f t="shared" si="12"/>
        <v>0</v>
      </c>
      <c r="E88" s="2">
        <f t="shared" si="12"/>
        <v>30</v>
      </c>
      <c r="F88" s="2">
        <f t="shared" si="12"/>
        <v>16</v>
      </c>
      <c r="G88" s="2">
        <f t="shared" si="12"/>
        <v>0</v>
      </c>
      <c r="H88" s="2">
        <f t="shared" si="12"/>
        <v>24</v>
      </c>
      <c r="I88" s="2">
        <f t="shared" si="12"/>
        <v>12</v>
      </c>
      <c r="J88" s="2">
        <f t="shared" si="12"/>
        <v>20</v>
      </c>
      <c r="K88" s="2">
        <f t="shared" si="12"/>
        <v>0</v>
      </c>
      <c r="L88" s="2">
        <f t="shared" si="12"/>
        <v>34</v>
      </c>
    </row>
    <row r="89" spans="1:12" ht="12.75">
      <c r="A89" s="6" t="s">
        <v>139</v>
      </c>
      <c r="B89" s="2">
        <f t="shared" si="9"/>
        <v>49</v>
      </c>
      <c r="C89" s="2">
        <v>0</v>
      </c>
      <c r="D89" s="2">
        <v>0</v>
      </c>
      <c r="E89" s="2">
        <v>10</v>
      </c>
      <c r="F89" s="2">
        <v>12</v>
      </c>
      <c r="G89" s="2">
        <v>0</v>
      </c>
      <c r="H89" s="2">
        <v>7</v>
      </c>
      <c r="I89" s="2">
        <v>1</v>
      </c>
      <c r="J89" s="2">
        <v>4</v>
      </c>
      <c r="K89" s="2">
        <v>0</v>
      </c>
      <c r="L89" s="2">
        <v>15</v>
      </c>
    </row>
    <row r="90" spans="1:12" ht="12.75">
      <c r="A90" s="6" t="s">
        <v>140</v>
      </c>
      <c r="B90" s="2">
        <f t="shared" si="9"/>
        <v>98</v>
      </c>
      <c r="C90" s="2">
        <v>11</v>
      </c>
      <c r="D90" s="2">
        <v>0</v>
      </c>
      <c r="E90" s="2">
        <v>20</v>
      </c>
      <c r="F90" s="2">
        <v>4</v>
      </c>
      <c r="G90" s="2">
        <v>0</v>
      </c>
      <c r="H90" s="2">
        <v>17</v>
      </c>
      <c r="I90" s="2">
        <v>11</v>
      </c>
      <c r="J90" s="2">
        <v>16</v>
      </c>
      <c r="K90" s="2">
        <v>0</v>
      </c>
      <c r="L90" s="2">
        <v>19</v>
      </c>
    </row>
    <row r="91" spans="1:12" ht="12.75">
      <c r="A91" s="6" t="s">
        <v>131</v>
      </c>
      <c r="B91" s="2">
        <f t="shared" si="9"/>
        <v>1047</v>
      </c>
      <c r="C91" s="2">
        <f aca="true" t="shared" si="13" ref="C91:L91">+C92+C95</f>
        <v>100</v>
      </c>
      <c r="D91" s="2">
        <f t="shared" si="13"/>
        <v>85</v>
      </c>
      <c r="E91" s="2">
        <f t="shared" si="13"/>
        <v>126</v>
      </c>
      <c r="F91" s="2">
        <f t="shared" si="13"/>
        <v>181</v>
      </c>
      <c r="G91" s="2">
        <f t="shared" si="13"/>
        <v>131</v>
      </c>
      <c r="H91" s="2">
        <f t="shared" si="13"/>
        <v>52</v>
      </c>
      <c r="I91" s="2">
        <f t="shared" si="13"/>
        <v>72</v>
      </c>
      <c r="J91" s="2">
        <f t="shared" si="13"/>
        <v>91</v>
      </c>
      <c r="K91" s="2">
        <f t="shared" si="13"/>
        <v>114</v>
      </c>
      <c r="L91" s="2">
        <f t="shared" si="13"/>
        <v>95</v>
      </c>
    </row>
    <row r="92" spans="1:12" ht="12.75">
      <c r="A92" s="6" t="s">
        <v>132</v>
      </c>
      <c r="B92" s="2">
        <f t="shared" si="9"/>
        <v>499</v>
      </c>
      <c r="C92" s="2">
        <f aca="true" t="shared" si="14" ref="C92:L92">+C93+C94</f>
        <v>53</v>
      </c>
      <c r="D92" s="2">
        <f t="shared" si="14"/>
        <v>11</v>
      </c>
      <c r="E92" s="2">
        <f t="shared" si="14"/>
        <v>63</v>
      </c>
      <c r="F92" s="2">
        <f t="shared" si="14"/>
        <v>120</v>
      </c>
      <c r="G92" s="2">
        <f t="shared" si="14"/>
        <v>71</v>
      </c>
      <c r="H92" s="2">
        <f t="shared" si="14"/>
        <v>20</v>
      </c>
      <c r="I92" s="2">
        <f t="shared" si="14"/>
        <v>35</v>
      </c>
      <c r="J92" s="2">
        <f t="shared" si="14"/>
        <v>31</v>
      </c>
      <c r="K92" s="2">
        <f t="shared" si="14"/>
        <v>55</v>
      </c>
      <c r="L92" s="2">
        <f t="shared" si="14"/>
        <v>40</v>
      </c>
    </row>
    <row r="93" spans="1:12" ht="12.75">
      <c r="A93" s="6" t="s">
        <v>139</v>
      </c>
      <c r="B93" s="2">
        <f t="shared" si="9"/>
        <v>148</v>
      </c>
      <c r="C93" s="2">
        <v>11</v>
      </c>
      <c r="D93" s="2">
        <v>0</v>
      </c>
      <c r="E93" s="2">
        <v>27</v>
      </c>
      <c r="F93" s="2">
        <v>27</v>
      </c>
      <c r="G93" s="2">
        <v>45</v>
      </c>
      <c r="H93" s="2">
        <v>0</v>
      </c>
      <c r="I93" s="2">
        <v>21</v>
      </c>
      <c r="J93" s="2">
        <v>2</v>
      </c>
      <c r="K93" s="2">
        <v>6</v>
      </c>
      <c r="L93" s="2">
        <v>9</v>
      </c>
    </row>
    <row r="94" spans="1:12" ht="12.75">
      <c r="A94" s="6" t="s">
        <v>140</v>
      </c>
      <c r="B94" s="2">
        <f t="shared" si="9"/>
        <v>351</v>
      </c>
      <c r="C94" s="2">
        <v>42</v>
      </c>
      <c r="D94" s="2">
        <v>11</v>
      </c>
      <c r="E94" s="2">
        <v>36</v>
      </c>
      <c r="F94" s="2">
        <v>93</v>
      </c>
      <c r="G94" s="2">
        <v>26</v>
      </c>
      <c r="H94" s="2">
        <v>20</v>
      </c>
      <c r="I94" s="2">
        <v>14</v>
      </c>
      <c r="J94" s="2">
        <v>29</v>
      </c>
      <c r="K94" s="2">
        <v>49</v>
      </c>
      <c r="L94" s="2">
        <v>31</v>
      </c>
    </row>
    <row r="95" spans="1:12" ht="12.75">
      <c r="A95" s="6" t="s">
        <v>133</v>
      </c>
      <c r="B95" s="2">
        <f t="shared" si="9"/>
        <v>548</v>
      </c>
      <c r="C95" s="2">
        <f aca="true" t="shared" si="15" ref="C95:L95">+C96+C97</f>
        <v>47</v>
      </c>
      <c r="D95" s="2">
        <f t="shared" si="15"/>
        <v>74</v>
      </c>
      <c r="E95" s="2">
        <f t="shared" si="15"/>
        <v>63</v>
      </c>
      <c r="F95" s="2">
        <f t="shared" si="15"/>
        <v>61</v>
      </c>
      <c r="G95" s="2">
        <f t="shared" si="15"/>
        <v>60</v>
      </c>
      <c r="H95" s="2">
        <f t="shared" si="15"/>
        <v>32</v>
      </c>
      <c r="I95" s="2">
        <f t="shared" si="15"/>
        <v>37</v>
      </c>
      <c r="J95" s="2">
        <f t="shared" si="15"/>
        <v>60</v>
      </c>
      <c r="K95" s="2">
        <f t="shared" si="15"/>
        <v>59</v>
      </c>
      <c r="L95" s="2">
        <f t="shared" si="15"/>
        <v>55</v>
      </c>
    </row>
    <row r="96" spans="1:12" ht="12.75">
      <c r="A96" s="6" t="s">
        <v>139</v>
      </c>
      <c r="B96" s="2">
        <f t="shared" si="9"/>
        <v>272</v>
      </c>
      <c r="C96" s="2">
        <v>24</v>
      </c>
      <c r="D96" s="2">
        <v>30</v>
      </c>
      <c r="E96" s="2">
        <v>34</v>
      </c>
      <c r="F96" s="2">
        <v>32</v>
      </c>
      <c r="G96" s="2">
        <v>31</v>
      </c>
      <c r="H96" s="2">
        <v>9</v>
      </c>
      <c r="I96" s="2">
        <v>21</v>
      </c>
      <c r="J96" s="2">
        <v>35</v>
      </c>
      <c r="K96" s="2">
        <v>33</v>
      </c>
      <c r="L96" s="2">
        <v>23</v>
      </c>
    </row>
    <row r="97" spans="1:12" ht="12.75">
      <c r="A97" s="6" t="s">
        <v>140</v>
      </c>
      <c r="B97" s="2">
        <f t="shared" si="9"/>
        <v>276</v>
      </c>
      <c r="C97" s="2">
        <v>23</v>
      </c>
      <c r="D97" s="2">
        <v>44</v>
      </c>
      <c r="E97" s="2">
        <v>29</v>
      </c>
      <c r="F97" s="2">
        <v>29</v>
      </c>
      <c r="G97" s="2">
        <v>29</v>
      </c>
      <c r="H97" s="2">
        <v>23</v>
      </c>
      <c r="I97" s="2">
        <v>16</v>
      </c>
      <c r="J97" s="2">
        <v>25</v>
      </c>
      <c r="K97" s="2">
        <v>26</v>
      </c>
      <c r="L97" s="2">
        <v>32</v>
      </c>
    </row>
    <row r="98" spans="1:12" ht="12.75">
      <c r="A98" s="6" t="s">
        <v>134</v>
      </c>
      <c r="B98" s="2">
        <f t="shared" si="9"/>
        <v>1553</v>
      </c>
      <c r="C98" s="2">
        <f aca="true" t="shared" si="16" ref="C98:L98">+C99+C100</f>
        <v>146</v>
      </c>
      <c r="D98" s="2">
        <f t="shared" si="16"/>
        <v>112</v>
      </c>
      <c r="E98" s="2">
        <f t="shared" si="16"/>
        <v>190</v>
      </c>
      <c r="F98" s="2">
        <f t="shared" si="16"/>
        <v>266</v>
      </c>
      <c r="G98" s="2">
        <f t="shared" si="16"/>
        <v>164</v>
      </c>
      <c r="H98" s="2">
        <f t="shared" si="16"/>
        <v>94</v>
      </c>
      <c r="I98" s="2">
        <f t="shared" si="16"/>
        <v>120</v>
      </c>
      <c r="J98" s="2">
        <f t="shared" si="16"/>
        <v>167</v>
      </c>
      <c r="K98" s="2">
        <f t="shared" si="16"/>
        <v>139</v>
      </c>
      <c r="L98" s="2">
        <f t="shared" si="16"/>
        <v>155</v>
      </c>
    </row>
    <row r="99" spans="1:12" ht="12.75">
      <c r="A99" s="6" t="s">
        <v>139</v>
      </c>
      <c r="B99" s="2">
        <f t="shared" si="9"/>
        <v>632</v>
      </c>
      <c r="C99" s="2">
        <f aca="true" t="shared" si="17" ref="C99:L99">+C86+C89+C93+C96</f>
        <v>53</v>
      </c>
      <c r="D99" s="2">
        <f t="shared" si="17"/>
        <v>38</v>
      </c>
      <c r="E99" s="2">
        <f t="shared" si="17"/>
        <v>85</v>
      </c>
      <c r="F99" s="2">
        <f t="shared" si="17"/>
        <v>113</v>
      </c>
      <c r="G99" s="2">
        <f t="shared" si="17"/>
        <v>91</v>
      </c>
      <c r="H99" s="2">
        <f t="shared" si="17"/>
        <v>26</v>
      </c>
      <c r="I99" s="2">
        <f t="shared" si="17"/>
        <v>54</v>
      </c>
      <c r="J99" s="2">
        <f t="shared" si="17"/>
        <v>67</v>
      </c>
      <c r="K99" s="2">
        <f t="shared" si="17"/>
        <v>49</v>
      </c>
      <c r="L99" s="2">
        <f t="shared" si="17"/>
        <v>56</v>
      </c>
    </row>
    <row r="100" spans="1:12" ht="12.75">
      <c r="A100" s="36" t="s">
        <v>140</v>
      </c>
      <c r="B100" s="36">
        <f t="shared" si="9"/>
        <v>921</v>
      </c>
      <c r="C100" s="36">
        <f aca="true" t="shared" si="18" ref="C100:L100">+C87+C90+C94+C97</f>
        <v>93</v>
      </c>
      <c r="D100" s="36">
        <f t="shared" si="18"/>
        <v>74</v>
      </c>
      <c r="E100" s="36">
        <f t="shared" si="18"/>
        <v>105</v>
      </c>
      <c r="F100" s="36">
        <f t="shared" si="18"/>
        <v>153</v>
      </c>
      <c r="G100" s="36">
        <f t="shared" si="18"/>
        <v>73</v>
      </c>
      <c r="H100" s="36">
        <f t="shared" si="18"/>
        <v>68</v>
      </c>
      <c r="I100" s="36">
        <f t="shared" si="18"/>
        <v>66</v>
      </c>
      <c r="J100" s="36">
        <f t="shared" si="18"/>
        <v>100</v>
      </c>
      <c r="K100" s="36">
        <f t="shared" si="18"/>
        <v>90</v>
      </c>
      <c r="L100" s="36">
        <f t="shared" si="18"/>
        <v>99</v>
      </c>
    </row>
    <row r="102" ht="12.75">
      <c r="A102" s="8" t="s">
        <v>170</v>
      </c>
    </row>
    <row r="106" ht="31.5">
      <c r="A106" s="22" t="s">
        <v>407</v>
      </c>
    </row>
    <row r="107" spans="1:11" ht="18">
      <c r="A107" s="23"/>
      <c r="B107" s="31" t="s">
        <v>114</v>
      </c>
      <c r="C107" s="31" t="s">
        <v>115</v>
      </c>
      <c r="D107" s="117" t="s">
        <v>116</v>
      </c>
      <c r="E107" s="117" t="s">
        <v>117</v>
      </c>
      <c r="F107" s="117" t="s">
        <v>118</v>
      </c>
      <c r="G107" s="117" t="s">
        <v>119</v>
      </c>
      <c r="H107" s="117" t="s">
        <v>120</v>
      </c>
      <c r="I107" s="117" t="s">
        <v>121</v>
      </c>
      <c r="J107" s="117" t="s">
        <v>122</v>
      </c>
      <c r="K107" s="117" t="s">
        <v>123</v>
      </c>
    </row>
    <row r="109" ht="12.75">
      <c r="A109" s="2" t="s">
        <v>124</v>
      </c>
    </row>
    <row r="110" spans="1:11" ht="12.75">
      <c r="A110" s="2" t="s">
        <v>125</v>
      </c>
      <c r="B110" s="34">
        <v>9.76</v>
      </c>
      <c r="C110" s="34">
        <v>7.52</v>
      </c>
      <c r="D110" s="34">
        <v>9.47</v>
      </c>
      <c r="E110" s="34">
        <v>19.23</v>
      </c>
      <c r="F110" s="34">
        <v>9.19</v>
      </c>
      <c r="G110" s="34">
        <v>5.01</v>
      </c>
      <c r="H110" s="34">
        <v>10.02</v>
      </c>
      <c r="I110" s="34">
        <v>15.59</v>
      </c>
      <c r="J110" s="34">
        <v>6.96</v>
      </c>
      <c r="K110" s="34">
        <v>7.25</v>
      </c>
    </row>
    <row r="111" spans="1:11" ht="12.75">
      <c r="A111" s="6" t="s">
        <v>139</v>
      </c>
      <c r="B111" s="34">
        <v>51.43</v>
      </c>
      <c r="C111" s="34">
        <v>29.62</v>
      </c>
      <c r="D111" s="34">
        <v>41.17</v>
      </c>
      <c r="E111" s="34">
        <v>60.86</v>
      </c>
      <c r="F111" s="34">
        <v>45.45</v>
      </c>
      <c r="G111" s="34">
        <v>55.56</v>
      </c>
      <c r="H111" s="34">
        <v>10.55</v>
      </c>
      <c r="I111" s="34">
        <v>45.42</v>
      </c>
      <c r="J111" s="34">
        <v>40</v>
      </c>
      <c r="K111" s="34">
        <v>34.61</v>
      </c>
    </row>
    <row r="112" spans="1:11" ht="12.75">
      <c r="A112" s="6" t="s">
        <v>140</v>
      </c>
      <c r="B112" s="34">
        <v>48.57</v>
      </c>
      <c r="C112" s="34">
        <v>70.38</v>
      </c>
      <c r="D112" s="34">
        <v>58.82</v>
      </c>
      <c r="E112" s="34">
        <v>39.13</v>
      </c>
      <c r="F112" s="34">
        <v>54.55</v>
      </c>
      <c r="G112" s="34">
        <v>44.44</v>
      </c>
      <c r="H112" s="34">
        <v>69.44</v>
      </c>
      <c r="I112" s="34">
        <v>53.57</v>
      </c>
      <c r="J112" s="34">
        <v>60</v>
      </c>
      <c r="K112" s="34">
        <v>65.39</v>
      </c>
    </row>
    <row r="113" spans="1:11" ht="12.75">
      <c r="A113" s="6" t="s">
        <v>130</v>
      </c>
      <c r="B113" s="34">
        <v>7.48</v>
      </c>
      <c r="C113" s="34">
        <v>0</v>
      </c>
      <c r="D113" s="34">
        <v>20.41</v>
      </c>
      <c r="E113" s="34">
        <v>10.88</v>
      </c>
      <c r="F113" s="34">
        <v>0</v>
      </c>
      <c r="G113" s="34">
        <v>16.32</v>
      </c>
      <c r="H113" s="34">
        <v>8.17</v>
      </c>
      <c r="I113" s="34">
        <v>13.61</v>
      </c>
      <c r="J113" s="34">
        <v>0</v>
      </c>
      <c r="K113" s="34">
        <v>23.13</v>
      </c>
    </row>
    <row r="114" spans="1:11" ht="12.75">
      <c r="A114" s="6" t="s">
        <v>139</v>
      </c>
      <c r="B114" s="34">
        <v>0</v>
      </c>
      <c r="C114" s="34">
        <v>0</v>
      </c>
      <c r="D114" s="34">
        <v>33.33</v>
      </c>
      <c r="E114" s="34">
        <v>75</v>
      </c>
      <c r="F114" s="34">
        <v>0</v>
      </c>
      <c r="G114" s="34">
        <v>29.17</v>
      </c>
      <c r="H114" s="34">
        <v>8.33</v>
      </c>
      <c r="I114" s="34">
        <v>20</v>
      </c>
      <c r="J114" s="34">
        <v>0</v>
      </c>
      <c r="K114" s="34">
        <v>44.12</v>
      </c>
    </row>
    <row r="115" spans="1:11" ht="12.75">
      <c r="A115" s="6" t="s">
        <v>140</v>
      </c>
      <c r="B115" s="34">
        <v>100</v>
      </c>
      <c r="C115" s="34">
        <v>0</v>
      </c>
      <c r="D115" s="34">
        <v>66.67</v>
      </c>
      <c r="E115" s="34">
        <v>25</v>
      </c>
      <c r="F115" s="34">
        <v>0</v>
      </c>
      <c r="G115" s="34">
        <v>70.83</v>
      </c>
      <c r="H115" s="34">
        <v>91.67</v>
      </c>
      <c r="I115" s="34">
        <v>80</v>
      </c>
      <c r="J115" s="34">
        <v>0</v>
      </c>
      <c r="K115" s="34">
        <v>55.88</v>
      </c>
    </row>
    <row r="116" spans="1:11" ht="12.75">
      <c r="A116" s="6" t="s">
        <v>131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2.75">
      <c r="A117" s="6" t="s">
        <v>132</v>
      </c>
      <c r="B117" s="34">
        <v>10.62</v>
      </c>
      <c r="C117" s="34">
        <v>2.21</v>
      </c>
      <c r="D117" s="34">
        <v>12.62</v>
      </c>
      <c r="E117" s="34">
        <v>24.04</v>
      </c>
      <c r="F117" s="34">
        <v>14.22</v>
      </c>
      <c r="G117" s="34">
        <v>4.01</v>
      </c>
      <c r="H117" s="34">
        <v>7.02</v>
      </c>
      <c r="I117" s="34">
        <v>6.22</v>
      </c>
      <c r="J117" s="34">
        <v>11.02</v>
      </c>
      <c r="K117" s="34">
        <v>8.02</v>
      </c>
    </row>
    <row r="118" spans="1:11" ht="12.75">
      <c r="A118" s="6" t="s">
        <v>139</v>
      </c>
      <c r="B118" s="34">
        <v>20.76</v>
      </c>
      <c r="C118" s="34">
        <v>0</v>
      </c>
      <c r="D118" s="34">
        <v>42.85</v>
      </c>
      <c r="E118" s="34">
        <v>22.5</v>
      </c>
      <c r="F118" s="34">
        <v>63.39</v>
      </c>
      <c r="G118" s="34">
        <v>0</v>
      </c>
      <c r="H118" s="34">
        <v>60</v>
      </c>
      <c r="I118" s="34">
        <v>6.45</v>
      </c>
      <c r="J118" s="34">
        <v>10.9</v>
      </c>
      <c r="K118" s="34">
        <v>22.5</v>
      </c>
    </row>
    <row r="119" spans="1:11" ht="12.75">
      <c r="A119" s="6" t="s">
        <v>140</v>
      </c>
      <c r="B119" s="34">
        <v>79.24</v>
      </c>
      <c r="C119" s="34">
        <v>100</v>
      </c>
      <c r="D119" s="34">
        <v>57.15</v>
      </c>
      <c r="E119" s="34">
        <v>77.5</v>
      </c>
      <c r="F119" s="34">
        <v>36.61</v>
      </c>
      <c r="G119" s="34">
        <v>100</v>
      </c>
      <c r="H119" s="34">
        <v>40</v>
      </c>
      <c r="I119" s="34">
        <v>93.55</v>
      </c>
      <c r="J119" s="34">
        <v>89.1</v>
      </c>
      <c r="K119" s="34">
        <v>77.5</v>
      </c>
    </row>
    <row r="120" spans="1:11" ht="12.75">
      <c r="A120" s="6" t="s">
        <v>133</v>
      </c>
      <c r="B120" s="34">
        <v>8.58</v>
      </c>
      <c r="C120" s="34">
        <v>13.5</v>
      </c>
      <c r="D120" s="34">
        <v>11.5</v>
      </c>
      <c r="E120" s="34">
        <v>11.13</v>
      </c>
      <c r="F120" s="34">
        <v>10.94</v>
      </c>
      <c r="G120" s="34">
        <v>5.83</v>
      </c>
      <c r="H120" s="34">
        <v>6.75</v>
      </c>
      <c r="I120" s="34">
        <v>10.94</v>
      </c>
      <c r="J120" s="34">
        <v>10.76</v>
      </c>
      <c r="K120" s="34">
        <v>10.03</v>
      </c>
    </row>
    <row r="121" spans="1:11" ht="12.75">
      <c r="A121" s="6" t="s">
        <v>139</v>
      </c>
      <c r="B121" s="34">
        <v>51.07</v>
      </c>
      <c r="C121" s="34">
        <v>40.54</v>
      </c>
      <c r="D121" s="34">
        <v>53.97</v>
      </c>
      <c r="E121" s="34">
        <v>52.46</v>
      </c>
      <c r="F121" s="34">
        <v>51.67</v>
      </c>
      <c r="G121" s="34">
        <v>28.12</v>
      </c>
      <c r="H121" s="34">
        <v>56.76</v>
      </c>
      <c r="I121" s="34">
        <v>58.33</v>
      </c>
      <c r="J121" s="34">
        <v>55.94</v>
      </c>
      <c r="K121" s="34">
        <v>41.82</v>
      </c>
    </row>
    <row r="122" spans="1:11" ht="12.75">
      <c r="A122" s="6" t="s">
        <v>140</v>
      </c>
      <c r="B122" s="34">
        <v>48.93</v>
      </c>
      <c r="C122" s="34">
        <v>59.46</v>
      </c>
      <c r="D122" s="34">
        <v>46.03</v>
      </c>
      <c r="E122" s="34">
        <v>47.54</v>
      </c>
      <c r="F122" s="34">
        <v>48.33</v>
      </c>
      <c r="G122" s="34">
        <v>71.88</v>
      </c>
      <c r="H122" s="34">
        <v>43.24</v>
      </c>
      <c r="I122" s="34">
        <v>41.67</v>
      </c>
      <c r="J122" s="34">
        <v>44.06</v>
      </c>
      <c r="K122" s="34">
        <v>58.18</v>
      </c>
    </row>
    <row r="123" spans="1:11" ht="12.75">
      <c r="A123" s="6" t="s">
        <v>134</v>
      </c>
      <c r="B123" s="34">
        <v>9.4</v>
      </c>
      <c r="C123" s="34">
        <v>7.22</v>
      </c>
      <c r="D123" s="34">
        <v>12.23</v>
      </c>
      <c r="E123" s="34">
        <v>17.13</v>
      </c>
      <c r="F123" s="34">
        <v>10.56</v>
      </c>
      <c r="G123" s="34">
        <v>6.06</v>
      </c>
      <c r="H123" s="34">
        <v>7.72</v>
      </c>
      <c r="I123" s="34">
        <v>70.75</v>
      </c>
      <c r="J123" s="34">
        <v>8.95</v>
      </c>
      <c r="K123" s="34">
        <v>9.98</v>
      </c>
    </row>
    <row r="124" spans="1:11" ht="12.75">
      <c r="A124" s="6" t="s">
        <v>139</v>
      </c>
      <c r="B124" s="34">
        <v>36.3</v>
      </c>
      <c r="C124" s="34">
        <v>33.93</v>
      </c>
      <c r="D124" s="34">
        <v>44.73</v>
      </c>
      <c r="E124" s="34">
        <v>42.48</v>
      </c>
      <c r="F124" s="34">
        <v>55.49</v>
      </c>
      <c r="G124" s="34">
        <v>27.65</v>
      </c>
      <c r="H124" s="34">
        <v>45</v>
      </c>
      <c r="I124" s="34">
        <v>40.11</v>
      </c>
      <c r="J124" s="34">
        <v>35.25</v>
      </c>
      <c r="K124" s="34">
        <v>36.12</v>
      </c>
    </row>
    <row r="125" spans="1:11" ht="12.75">
      <c r="A125" s="36" t="s">
        <v>140</v>
      </c>
      <c r="B125" s="118">
        <v>63.7</v>
      </c>
      <c r="C125" s="118">
        <v>66.07</v>
      </c>
      <c r="D125" s="118">
        <v>55.26</v>
      </c>
      <c r="E125" s="118">
        <v>57.51</v>
      </c>
      <c r="F125" s="118">
        <v>44.51</v>
      </c>
      <c r="G125" s="118">
        <v>72.35</v>
      </c>
      <c r="H125" s="118">
        <v>55</v>
      </c>
      <c r="I125" s="118">
        <v>59.88</v>
      </c>
      <c r="J125" s="118">
        <v>64.75</v>
      </c>
      <c r="K125" s="118">
        <v>63.88</v>
      </c>
    </row>
    <row r="127" ht="12.75">
      <c r="A127" s="8" t="s">
        <v>170</v>
      </c>
    </row>
    <row r="131" ht="18" customHeight="1">
      <c r="A131" s="22" t="s">
        <v>408</v>
      </c>
    </row>
    <row r="132" spans="1:11" ht="18">
      <c r="A132" s="23"/>
      <c r="B132" s="31" t="s">
        <v>114</v>
      </c>
      <c r="C132" s="31" t="s">
        <v>115</v>
      </c>
      <c r="D132" s="117" t="s">
        <v>116</v>
      </c>
      <c r="E132" s="117" t="s">
        <v>117</v>
      </c>
      <c r="F132" s="117" t="s">
        <v>118</v>
      </c>
      <c r="G132" s="117" t="s">
        <v>119</v>
      </c>
      <c r="H132" s="117" t="s">
        <v>120</v>
      </c>
      <c r="I132" s="117" t="s">
        <v>121</v>
      </c>
      <c r="J132" s="117" t="s">
        <v>122</v>
      </c>
      <c r="K132" s="117" t="s">
        <v>123</v>
      </c>
    </row>
    <row r="134" ht="12.75">
      <c r="A134" s="2" t="s">
        <v>141</v>
      </c>
    </row>
    <row r="135" spans="1:11" ht="12.75">
      <c r="A135" s="2" t="s">
        <v>142</v>
      </c>
      <c r="B135" s="2">
        <f aca="true" t="shared" si="19" ref="B135:K135">+B136+B137+B138</f>
        <v>4</v>
      </c>
      <c r="C135" s="2">
        <f t="shared" si="19"/>
        <v>0</v>
      </c>
      <c r="D135" s="2">
        <f t="shared" si="19"/>
        <v>2</v>
      </c>
      <c r="E135" s="2">
        <f t="shared" si="19"/>
        <v>6</v>
      </c>
      <c r="F135" s="2">
        <f t="shared" si="19"/>
        <v>3</v>
      </c>
      <c r="G135" s="2">
        <f t="shared" si="19"/>
        <v>1</v>
      </c>
      <c r="H135" s="2">
        <f t="shared" si="19"/>
        <v>4</v>
      </c>
      <c r="I135" s="2">
        <f t="shared" si="19"/>
        <v>6</v>
      </c>
      <c r="J135" s="2">
        <f t="shared" si="19"/>
        <v>2</v>
      </c>
      <c r="K135" s="2">
        <f t="shared" si="19"/>
        <v>3</v>
      </c>
    </row>
    <row r="136" spans="1:11" ht="12.75">
      <c r="A136" s="2" t="s">
        <v>126</v>
      </c>
      <c r="B136" s="2">
        <v>2</v>
      </c>
      <c r="C136" s="2">
        <v>0</v>
      </c>
      <c r="D136" s="2">
        <v>1</v>
      </c>
      <c r="E136" s="2">
        <v>4</v>
      </c>
      <c r="F136" s="2">
        <v>2</v>
      </c>
      <c r="G136" s="2">
        <v>1</v>
      </c>
      <c r="H136" s="2">
        <v>1</v>
      </c>
      <c r="I136" s="2">
        <v>3</v>
      </c>
      <c r="J136" s="2">
        <v>1</v>
      </c>
      <c r="K136" s="2">
        <v>1</v>
      </c>
    </row>
    <row r="137" spans="1:11" ht="12.75">
      <c r="A137" s="2" t="s">
        <v>127</v>
      </c>
      <c r="B137" s="2">
        <v>2</v>
      </c>
      <c r="C137" s="2">
        <v>0</v>
      </c>
      <c r="D137" s="2">
        <v>0</v>
      </c>
      <c r="E137" s="2">
        <v>1</v>
      </c>
      <c r="F137" s="2">
        <v>1</v>
      </c>
      <c r="G137" s="2">
        <v>0</v>
      </c>
      <c r="H137" s="2">
        <v>3</v>
      </c>
      <c r="I137" s="2">
        <v>1</v>
      </c>
      <c r="J137" s="2">
        <v>1</v>
      </c>
      <c r="K137" s="2">
        <v>1</v>
      </c>
    </row>
    <row r="138" spans="1:11" ht="12.75">
      <c r="A138" s="2" t="s">
        <v>128</v>
      </c>
      <c r="B138" s="2">
        <v>0</v>
      </c>
      <c r="C138" s="2">
        <v>0</v>
      </c>
      <c r="D138" s="2">
        <v>1</v>
      </c>
      <c r="E138" s="2">
        <v>1</v>
      </c>
      <c r="F138" s="2">
        <v>0</v>
      </c>
      <c r="G138" s="2">
        <v>0</v>
      </c>
      <c r="H138" s="2">
        <v>0</v>
      </c>
      <c r="I138" s="2">
        <v>2</v>
      </c>
      <c r="J138" s="2">
        <v>0</v>
      </c>
      <c r="K138" s="2">
        <v>1</v>
      </c>
    </row>
    <row r="139" spans="1:11" ht="12.75">
      <c r="A139" s="2" t="s">
        <v>143</v>
      </c>
      <c r="B139" s="2">
        <f aca="true" t="shared" si="20" ref="B139:K139">+B140+B141</f>
        <v>25</v>
      </c>
      <c r="C139" s="2">
        <f t="shared" si="20"/>
        <v>0</v>
      </c>
      <c r="D139" s="2">
        <f t="shared" si="20"/>
        <v>6</v>
      </c>
      <c r="E139" s="2">
        <f t="shared" si="20"/>
        <v>49</v>
      </c>
      <c r="F139" s="2">
        <f t="shared" si="20"/>
        <v>15</v>
      </c>
      <c r="G139" s="2">
        <f t="shared" si="20"/>
        <v>7</v>
      </c>
      <c r="H139" s="2">
        <f t="shared" si="20"/>
        <v>24</v>
      </c>
      <c r="I139" s="2">
        <f t="shared" si="20"/>
        <v>32</v>
      </c>
      <c r="J139" s="2">
        <f t="shared" si="20"/>
        <v>6</v>
      </c>
      <c r="K139" s="2">
        <f t="shared" si="20"/>
        <v>19</v>
      </c>
    </row>
    <row r="140" spans="1:11" ht="12.75">
      <c r="A140" s="2" t="s">
        <v>139</v>
      </c>
      <c r="B140" s="2">
        <v>14</v>
      </c>
      <c r="C140" s="2">
        <v>0</v>
      </c>
      <c r="D140" s="2">
        <v>3</v>
      </c>
      <c r="E140" s="2">
        <v>34</v>
      </c>
      <c r="F140" s="2">
        <v>10</v>
      </c>
      <c r="G140" s="2">
        <v>7</v>
      </c>
      <c r="H140" s="2">
        <v>7</v>
      </c>
      <c r="I140" s="2">
        <v>18</v>
      </c>
      <c r="J140" s="2">
        <v>3</v>
      </c>
      <c r="K140" s="2">
        <v>7</v>
      </c>
    </row>
    <row r="141" spans="1:11" ht="12.75">
      <c r="A141" s="2" t="s">
        <v>140</v>
      </c>
      <c r="B141" s="2">
        <v>11</v>
      </c>
      <c r="C141" s="2">
        <v>0</v>
      </c>
      <c r="D141" s="2">
        <v>3</v>
      </c>
      <c r="E141" s="2">
        <v>15</v>
      </c>
      <c r="F141" s="2">
        <v>5</v>
      </c>
      <c r="G141" s="2">
        <v>0</v>
      </c>
      <c r="H141" s="2">
        <v>17</v>
      </c>
      <c r="I141" s="2">
        <v>14</v>
      </c>
      <c r="J141" s="2">
        <v>3</v>
      </c>
      <c r="K141" s="2">
        <v>12</v>
      </c>
    </row>
    <row r="142" ht="12.75">
      <c r="A142" s="2" t="s">
        <v>144</v>
      </c>
    </row>
    <row r="143" spans="1:11" ht="12.75">
      <c r="A143" s="2" t="s">
        <v>142</v>
      </c>
      <c r="B143" s="2">
        <f aca="true" t="shared" si="21" ref="B143:K143">+B144+B145+B146</f>
        <v>10</v>
      </c>
      <c r="C143" s="2">
        <f t="shared" si="21"/>
        <v>19</v>
      </c>
      <c r="D143" s="2">
        <f t="shared" si="21"/>
        <v>24</v>
      </c>
      <c r="E143" s="2">
        <f t="shared" si="21"/>
        <v>17</v>
      </c>
      <c r="F143" s="2">
        <f t="shared" si="21"/>
        <v>12</v>
      </c>
      <c r="G143" s="2">
        <f t="shared" si="21"/>
        <v>10</v>
      </c>
      <c r="H143" s="2">
        <f t="shared" si="21"/>
        <v>10</v>
      </c>
      <c r="I143" s="2">
        <f t="shared" si="21"/>
        <v>20</v>
      </c>
      <c r="J143" s="2">
        <f t="shared" si="21"/>
        <v>16</v>
      </c>
      <c r="K143" s="2">
        <f t="shared" si="21"/>
        <v>5</v>
      </c>
    </row>
    <row r="144" spans="1:11" ht="12.75">
      <c r="A144" s="2" t="s">
        <v>126</v>
      </c>
      <c r="B144" s="2">
        <v>4</v>
      </c>
      <c r="C144" s="2">
        <v>8</v>
      </c>
      <c r="D144" s="2">
        <v>11</v>
      </c>
      <c r="E144" s="2">
        <v>8</v>
      </c>
      <c r="F144" s="2">
        <v>3</v>
      </c>
      <c r="G144" s="2">
        <v>3</v>
      </c>
      <c r="H144" s="2">
        <v>4</v>
      </c>
      <c r="I144" s="2">
        <v>8</v>
      </c>
      <c r="J144" s="2">
        <v>7</v>
      </c>
      <c r="K144" s="2">
        <v>2</v>
      </c>
    </row>
    <row r="145" spans="1:11" ht="12.75">
      <c r="A145" s="2" t="s">
        <v>127</v>
      </c>
      <c r="B145" s="2">
        <v>4</v>
      </c>
      <c r="C145" s="2">
        <v>8</v>
      </c>
      <c r="D145" s="2">
        <v>10</v>
      </c>
      <c r="E145" s="2">
        <v>6</v>
      </c>
      <c r="F145" s="2">
        <v>6</v>
      </c>
      <c r="G145" s="2">
        <v>5</v>
      </c>
      <c r="H145" s="2">
        <v>4</v>
      </c>
      <c r="I145" s="2">
        <v>10</v>
      </c>
      <c r="J145" s="2">
        <v>6</v>
      </c>
      <c r="K145" s="2">
        <v>2</v>
      </c>
    </row>
    <row r="146" spans="1:11" ht="12.75">
      <c r="A146" s="2" t="s">
        <v>128</v>
      </c>
      <c r="B146" s="2">
        <v>2</v>
      </c>
      <c r="C146" s="2">
        <v>3</v>
      </c>
      <c r="D146" s="2">
        <v>3</v>
      </c>
      <c r="E146" s="2">
        <v>3</v>
      </c>
      <c r="F146" s="2">
        <v>3</v>
      </c>
      <c r="G146" s="2">
        <v>2</v>
      </c>
      <c r="H146" s="2">
        <v>2</v>
      </c>
      <c r="I146" s="2">
        <v>2</v>
      </c>
      <c r="J146" s="2">
        <v>3</v>
      </c>
      <c r="K146" s="2">
        <v>1</v>
      </c>
    </row>
    <row r="147" spans="1:11" ht="12.75">
      <c r="A147" s="2" t="s">
        <v>143</v>
      </c>
      <c r="B147" s="2">
        <f aca="true" t="shared" si="22" ref="B147:K147">+B148+B149</f>
        <v>10</v>
      </c>
      <c r="C147" s="2">
        <f t="shared" si="22"/>
        <v>27</v>
      </c>
      <c r="D147" s="2">
        <f t="shared" si="22"/>
        <v>28</v>
      </c>
      <c r="E147" s="2">
        <f t="shared" si="22"/>
        <v>20</v>
      </c>
      <c r="F147" s="2">
        <f t="shared" si="22"/>
        <v>18</v>
      </c>
      <c r="G147" s="2">
        <f t="shared" si="22"/>
        <v>11</v>
      </c>
      <c r="H147" s="2">
        <f t="shared" si="22"/>
        <v>12</v>
      </c>
      <c r="I147" s="2">
        <f t="shared" si="22"/>
        <v>24</v>
      </c>
      <c r="J147" s="2">
        <f t="shared" si="22"/>
        <v>19</v>
      </c>
      <c r="K147" s="2">
        <f t="shared" si="22"/>
        <v>7</v>
      </c>
    </row>
    <row r="148" spans="1:11" ht="12.75">
      <c r="A148" s="2" t="s">
        <v>139</v>
      </c>
      <c r="B148" s="2">
        <v>4</v>
      </c>
      <c r="C148" s="2">
        <v>8</v>
      </c>
      <c r="D148" s="2">
        <v>11</v>
      </c>
      <c r="E148" s="2">
        <v>8</v>
      </c>
      <c r="F148" s="2">
        <v>5</v>
      </c>
      <c r="G148" s="2">
        <v>3</v>
      </c>
      <c r="H148" s="2">
        <v>4</v>
      </c>
      <c r="I148" s="2">
        <v>8</v>
      </c>
      <c r="J148" s="2">
        <v>7</v>
      </c>
      <c r="K148" s="2">
        <v>5</v>
      </c>
    </row>
    <row r="149" spans="1:11" ht="12.75">
      <c r="A149" s="36" t="s">
        <v>140</v>
      </c>
      <c r="B149" s="36">
        <v>6</v>
      </c>
      <c r="C149" s="36">
        <v>19</v>
      </c>
      <c r="D149" s="36">
        <v>17</v>
      </c>
      <c r="E149" s="36">
        <v>12</v>
      </c>
      <c r="F149" s="36">
        <v>13</v>
      </c>
      <c r="G149" s="36">
        <v>8</v>
      </c>
      <c r="H149" s="36">
        <v>8</v>
      </c>
      <c r="I149" s="36">
        <v>16</v>
      </c>
      <c r="J149" s="36">
        <v>12</v>
      </c>
      <c r="K149" s="36">
        <v>2</v>
      </c>
    </row>
    <row r="151" ht="12.75">
      <c r="A151" s="8" t="s">
        <v>170</v>
      </c>
    </row>
    <row r="155" ht="33.75" customHeight="1">
      <c r="A155" s="98" t="s">
        <v>409</v>
      </c>
    </row>
    <row r="156" spans="1:12" ht="18">
      <c r="A156" s="23"/>
      <c r="B156" s="31" t="s">
        <v>1</v>
      </c>
      <c r="C156" s="31" t="s">
        <v>114</v>
      </c>
      <c r="D156" s="31" t="s">
        <v>115</v>
      </c>
      <c r="E156" s="117" t="s">
        <v>116</v>
      </c>
      <c r="F156" s="117" t="s">
        <v>117</v>
      </c>
      <c r="G156" s="117" t="s">
        <v>118</v>
      </c>
      <c r="H156" s="117" t="s">
        <v>119</v>
      </c>
      <c r="I156" s="117" t="s">
        <v>120</v>
      </c>
      <c r="J156" s="117" t="s">
        <v>121</v>
      </c>
      <c r="K156" s="117" t="s">
        <v>122</v>
      </c>
      <c r="L156" s="117" t="s">
        <v>123</v>
      </c>
    </row>
    <row r="158" ht="12.75">
      <c r="A158" s="2" t="s">
        <v>414</v>
      </c>
    </row>
    <row r="159" spans="1:3" ht="12.75">
      <c r="A159" s="2" t="s">
        <v>411</v>
      </c>
      <c r="C159" s="10"/>
    </row>
    <row r="160" spans="1:12" ht="12.75">
      <c r="A160" s="2" t="s">
        <v>153</v>
      </c>
      <c r="B160" s="10">
        <f aca="true" t="shared" si="23" ref="B160:B168">SUM(C160:L160)</f>
        <v>14816</v>
      </c>
      <c r="C160" s="10">
        <f aca="true" t="shared" si="24" ref="C160:L160">+C161+C162</f>
        <v>1557</v>
      </c>
      <c r="D160" s="10">
        <f t="shared" si="24"/>
        <v>1239</v>
      </c>
      <c r="E160" s="10">
        <f t="shared" si="24"/>
        <v>1504</v>
      </c>
      <c r="F160" s="10">
        <f t="shared" si="24"/>
        <v>2294</v>
      </c>
      <c r="G160" s="10">
        <f t="shared" si="24"/>
        <v>1180</v>
      </c>
      <c r="H160" s="10">
        <f t="shared" si="24"/>
        <v>542</v>
      </c>
      <c r="I160" s="10">
        <f t="shared" si="24"/>
        <v>1838</v>
      </c>
      <c r="J160" s="10">
        <f t="shared" si="24"/>
        <v>2371</v>
      </c>
      <c r="K160" s="10">
        <f t="shared" si="24"/>
        <v>805</v>
      </c>
      <c r="L160" s="10">
        <f t="shared" si="24"/>
        <v>1486</v>
      </c>
    </row>
    <row r="161" spans="1:12" ht="12.75">
      <c r="A161" s="2" t="s">
        <v>412</v>
      </c>
      <c r="B161" s="10">
        <f t="shared" si="23"/>
        <v>7412</v>
      </c>
      <c r="C161" s="10">
        <v>856</v>
      </c>
      <c r="D161" s="10">
        <v>467</v>
      </c>
      <c r="E161" s="10">
        <v>742</v>
      </c>
      <c r="F161" s="10">
        <v>1342</v>
      </c>
      <c r="G161" s="10">
        <v>585</v>
      </c>
      <c r="H161" s="10">
        <v>216</v>
      </c>
      <c r="I161" s="10">
        <v>726</v>
      </c>
      <c r="J161" s="10">
        <v>1257</v>
      </c>
      <c r="K161" s="10">
        <v>426</v>
      </c>
      <c r="L161" s="10">
        <v>795</v>
      </c>
    </row>
    <row r="162" spans="1:12" ht="12.75">
      <c r="A162" s="2" t="s">
        <v>413</v>
      </c>
      <c r="B162" s="10">
        <f t="shared" si="23"/>
        <v>7404</v>
      </c>
      <c r="C162" s="10">
        <v>701</v>
      </c>
      <c r="D162" s="10">
        <v>772</v>
      </c>
      <c r="E162" s="10">
        <v>762</v>
      </c>
      <c r="F162" s="10">
        <v>952</v>
      </c>
      <c r="G162" s="10">
        <v>595</v>
      </c>
      <c r="H162" s="10">
        <v>326</v>
      </c>
      <c r="I162" s="10">
        <v>1112</v>
      </c>
      <c r="J162" s="10">
        <v>1114</v>
      </c>
      <c r="K162" s="10">
        <v>379</v>
      </c>
      <c r="L162" s="10">
        <v>691</v>
      </c>
    </row>
    <row r="163" spans="1:12" ht="12.75">
      <c r="A163" s="2" t="s">
        <v>155</v>
      </c>
      <c r="B163" s="10">
        <f t="shared" si="23"/>
        <v>5217</v>
      </c>
      <c r="C163" s="10">
        <f aca="true" t="shared" si="25" ref="C163:L163">+C164+C165</f>
        <v>420</v>
      </c>
      <c r="D163" s="10">
        <f t="shared" si="25"/>
        <v>0</v>
      </c>
      <c r="E163" s="10">
        <f t="shared" si="25"/>
        <v>836</v>
      </c>
      <c r="F163" s="10">
        <f t="shared" si="25"/>
        <v>60</v>
      </c>
      <c r="G163" s="10">
        <f t="shared" si="25"/>
        <v>0</v>
      </c>
      <c r="H163" s="10">
        <f t="shared" si="25"/>
        <v>990</v>
      </c>
      <c r="I163" s="10">
        <f t="shared" si="25"/>
        <v>427</v>
      </c>
      <c r="J163" s="10">
        <f t="shared" si="25"/>
        <v>895</v>
      </c>
      <c r="K163" s="10">
        <f t="shared" si="25"/>
        <v>0</v>
      </c>
      <c r="L163" s="10">
        <f t="shared" si="25"/>
        <v>1589</v>
      </c>
    </row>
    <row r="164" spans="1:12" ht="12.75">
      <c r="A164" s="2" t="s">
        <v>412</v>
      </c>
      <c r="B164" s="10">
        <f t="shared" si="23"/>
        <v>1864</v>
      </c>
      <c r="C164" s="10">
        <v>0</v>
      </c>
      <c r="D164" s="10">
        <v>0</v>
      </c>
      <c r="E164" s="10">
        <v>399</v>
      </c>
      <c r="F164" s="10">
        <v>30</v>
      </c>
      <c r="G164" s="10">
        <v>0</v>
      </c>
      <c r="H164" s="10">
        <v>360</v>
      </c>
      <c r="I164" s="10">
        <v>10</v>
      </c>
      <c r="J164" s="10">
        <v>245</v>
      </c>
      <c r="K164" s="10">
        <v>0</v>
      </c>
      <c r="L164" s="10">
        <v>820</v>
      </c>
    </row>
    <row r="165" spans="1:12" ht="12.75">
      <c r="A165" s="2" t="s">
        <v>413</v>
      </c>
      <c r="B165" s="10">
        <f t="shared" si="23"/>
        <v>3353</v>
      </c>
      <c r="C165" s="10">
        <v>420</v>
      </c>
      <c r="D165" s="10">
        <v>0</v>
      </c>
      <c r="E165" s="10">
        <v>437</v>
      </c>
      <c r="F165" s="10">
        <v>30</v>
      </c>
      <c r="G165" s="10">
        <v>0</v>
      </c>
      <c r="H165" s="10">
        <v>630</v>
      </c>
      <c r="I165" s="10">
        <v>417</v>
      </c>
      <c r="J165" s="10">
        <v>650</v>
      </c>
      <c r="K165" s="10">
        <v>0</v>
      </c>
      <c r="L165" s="10">
        <v>769</v>
      </c>
    </row>
    <row r="166" spans="1:12" ht="12.75">
      <c r="A166" s="2" t="s">
        <v>410</v>
      </c>
      <c r="B166" s="10">
        <f t="shared" si="23"/>
        <v>35716</v>
      </c>
      <c r="C166" s="10">
        <f aca="true" t="shared" si="26" ref="C166:L166">+C167+C168</f>
        <v>2295</v>
      </c>
      <c r="D166" s="10">
        <f t="shared" si="26"/>
        <v>1909</v>
      </c>
      <c r="E166" s="10">
        <f t="shared" si="26"/>
        <v>3305</v>
      </c>
      <c r="F166" s="10">
        <f t="shared" si="26"/>
        <v>5116</v>
      </c>
      <c r="G166" s="10">
        <f t="shared" si="26"/>
        <v>4544</v>
      </c>
      <c r="H166" s="10">
        <f t="shared" si="26"/>
        <v>1562</v>
      </c>
      <c r="I166" s="10">
        <f t="shared" si="26"/>
        <v>4393</v>
      </c>
      <c r="J166" s="10">
        <f t="shared" si="26"/>
        <v>3936</v>
      </c>
      <c r="K166" s="10">
        <f t="shared" si="26"/>
        <v>3739</v>
      </c>
      <c r="L166" s="10">
        <f t="shared" si="26"/>
        <v>4917</v>
      </c>
    </row>
    <row r="167" spans="1:12" ht="12.75">
      <c r="A167" s="2" t="s">
        <v>126</v>
      </c>
      <c r="B167" s="10">
        <f t="shared" si="23"/>
        <v>18154</v>
      </c>
      <c r="C167" s="10">
        <v>1204</v>
      </c>
      <c r="D167" s="10">
        <v>747</v>
      </c>
      <c r="E167" s="10">
        <v>2196</v>
      </c>
      <c r="F167" s="10">
        <v>2078</v>
      </c>
      <c r="G167" s="10">
        <v>2603</v>
      </c>
      <c r="H167" s="10">
        <v>615</v>
      </c>
      <c r="I167" s="10">
        <v>2639</v>
      </c>
      <c r="J167" s="10">
        <v>1964</v>
      </c>
      <c r="K167" s="10">
        <v>1819</v>
      </c>
      <c r="L167" s="10">
        <v>2289</v>
      </c>
    </row>
    <row r="168" spans="1:12" ht="12.75">
      <c r="A168" s="2" t="s">
        <v>127</v>
      </c>
      <c r="B168" s="10">
        <f t="shared" si="23"/>
        <v>17562</v>
      </c>
      <c r="C168" s="10">
        <v>1091</v>
      </c>
      <c r="D168" s="10">
        <v>1162</v>
      </c>
      <c r="E168" s="10">
        <v>1109</v>
      </c>
      <c r="F168" s="10">
        <v>3038</v>
      </c>
      <c r="G168" s="10">
        <v>1941</v>
      </c>
      <c r="H168" s="10">
        <v>947</v>
      </c>
      <c r="I168" s="10">
        <v>1754</v>
      </c>
      <c r="J168" s="10">
        <v>1972</v>
      </c>
      <c r="K168" s="10">
        <v>1920</v>
      </c>
      <c r="L168" s="10">
        <v>2628</v>
      </c>
    </row>
    <row r="169" ht="12.75">
      <c r="A169" s="2" t="s">
        <v>415</v>
      </c>
    </row>
    <row r="170" ht="12.75">
      <c r="A170" s="2" t="s">
        <v>411</v>
      </c>
    </row>
    <row r="171" spans="1:13" ht="12.75">
      <c r="A171" s="2" t="s">
        <v>153</v>
      </c>
      <c r="B171" s="18">
        <v>100</v>
      </c>
      <c r="C171" s="34">
        <v>10.5</v>
      </c>
      <c r="D171" s="34">
        <v>8.37</v>
      </c>
      <c r="E171" s="34">
        <v>10.16</v>
      </c>
      <c r="F171" s="34">
        <v>15.5</v>
      </c>
      <c r="G171" s="34">
        <v>7.97</v>
      </c>
      <c r="H171" s="34">
        <v>3.65</v>
      </c>
      <c r="I171" s="34">
        <v>12.4</v>
      </c>
      <c r="J171" s="34">
        <v>16</v>
      </c>
      <c r="K171" s="34">
        <v>5.43</v>
      </c>
      <c r="L171" s="34">
        <v>10.02</v>
      </c>
      <c r="M171" s="34"/>
    </row>
    <row r="172" spans="1:13" ht="12.75">
      <c r="A172" s="2" t="s">
        <v>412</v>
      </c>
      <c r="B172" s="18">
        <v>50.03</v>
      </c>
      <c r="C172" s="34">
        <v>54.98</v>
      </c>
      <c r="D172" s="34">
        <v>37.7</v>
      </c>
      <c r="E172" s="34">
        <v>49.34</v>
      </c>
      <c r="F172" s="34">
        <v>58.5</v>
      </c>
      <c r="G172" s="34">
        <v>49.58</v>
      </c>
      <c r="H172" s="34">
        <v>39.86</v>
      </c>
      <c r="I172" s="34">
        <v>39.5</v>
      </c>
      <c r="J172" s="34">
        <v>53.01</v>
      </c>
      <c r="K172" s="34">
        <v>52.91</v>
      </c>
      <c r="L172" s="34">
        <v>53.5</v>
      </c>
      <c r="M172" s="34"/>
    </row>
    <row r="173" spans="1:13" ht="12.75">
      <c r="A173" s="2" t="s">
        <v>413</v>
      </c>
      <c r="B173" s="18">
        <v>49.97</v>
      </c>
      <c r="C173" s="34">
        <v>45.02</v>
      </c>
      <c r="D173" s="34">
        <v>62.3</v>
      </c>
      <c r="E173" s="34">
        <v>50.66</v>
      </c>
      <c r="F173" s="34">
        <v>41.5</v>
      </c>
      <c r="G173" s="34">
        <v>50.42</v>
      </c>
      <c r="H173" s="34">
        <v>60.14</v>
      </c>
      <c r="I173" s="34">
        <v>60.5</v>
      </c>
      <c r="J173" s="34">
        <v>46.99</v>
      </c>
      <c r="K173" s="34">
        <v>47.09</v>
      </c>
      <c r="L173" s="34">
        <v>46.5</v>
      </c>
      <c r="M173" s="34"/>
    </row>
    <row r="174" spans="1:13" ht="12.75">
      <c r="A174" s="2" t="s">
        <v>155</v>
      </c>
      <c r="B174" s="18">
        <v>100</v>
      </c>
      <c r="C174" s="34">
        <v>8.05</v>
      </c>
      <c r="D174" s="34">
        <v>0</v>
      </c>
      <c r="E174" s="34">
        <v>16.02</v>
      </c>
      <c r="F174" s="34">
        <v>1.15</v>
      </c>
      <c r="G174" s="34">
        <v>0</v>
      </c>
      <c r="H174" s="34">
        <v>18.98</v>
      </c>
      <c r="I174" s="34">
        <v>8.19</v>
      </c>
      <c r="J174" s="34">
        <v>17.16</v>
      </c>
      <c r="K174" s="34">
        <v>0</v>
      </c>
      <c r="L174" s="34">
        <v>30.45</v>
      </c>
      <c r="M174" s="34"/>
    </row>
    <row r="175" spans="1:13" ht="12.75">
      <c r="A175" s="2" t="s">
        <v>412</v>
      </c>
      <c r="B175" s="18">
        <v>35.73</v>
      </c>
      <c r="C175" s="34">
        <v>0</v>
      </c>
      <c r="D175" s="34">
        <v>0</v>
      </c>
      <c r="E175" s="34">
        <v>47.72</v>
      </c>
      <c r="F175" s="34">
        <v>50</v>
      </c>
      <c r="G175" s="34">
        <v>0</v>
      </c>
      <c r="H175" s="34">
        <v>36.37</v>
      </c>
      <c r="I175" s="34">
        <v>2.34</v>
      </c>
      <c r="J175" s="34">
        <v>27.38</v>
      </c>
      <c r="K175" s="34">
        <v>0</v>
      </c>
      <c r="L175" s="34">
        <v>51.6</v>
      </c>
      <c r="M175" s="34"/>
    </row>
    <row r="176" spans="1:13" ht="12.75">
      <c r="A176" s="2" t="s">
        <v>413</v>
      </c>
      <c r="B176" s="18">
        <v>64.27</v>
      </c>
      <c r="C176" s="34">
        <v>100</v>
      </c>
      <c r="D176" s="34">
        <v>0</v>
      </c>
      <c r="E176" s="34">
        <v>52.28</v>
      </c>
      <c r="F176" s="34">
        <v>50</v>
      </c>
      <c r="G176" s="34">
        <v>0</v>
      </c>
      <c r="H176" s="34">
        <v>63.63</v>
      </c>
      <c r="I176" s="34">
        <v>97.66</v>
      </c>
      <c r="J176" s="34">
        <v>72.62</v>
      </c>
      <c r="K176" s="34">
        <v>0</v>
      </c>
      <c r="L176" s="34">
        <v>48.4</v>
      </c>
      <c r="M176" s="34"/>
    </row>
    <row r="177" spans="1:13" ht="12.75">
      <c r="A177" s="2" t="s">
        <v>410</v>
      </c>
      <c r="B177" s="18">
        <v>100</v>
      </c>
      <c r="C177" s="34">
        <v>6.45</v>
      </c>
      <c r="D177" s="34">
        <v>5.38</v>
      </c>
      <c r="E177" s="34">
        <v>9.23</v>
      </c>
      <c r="F177" s="34">
        <v>14.19</v>
      </c>
      <c r="G177" s="34">
        <v>12.67</v>
      </c>
      <c r="H177" s="34">
        <v>4.41</v>
      </c>
      <c r="I177" s="34">
        <v>12.25</v>
      </c>
      <c r="J177" s="34">
        <v>11.11</v>
      </c>
      <c r="K177" s="34">
        <v>10.54</v>
      </c>
      <c r="L177" s="34">
        <v>13.77</v>
      </c>
      <c r="M177" s="34"/>
    </row>
    <row r="178" spans="1:13" ht="12.75">
      <c r="A178" s="2" t="s">
        <v>126</v>
      </c>
      <c r="B178" s="18">
        <v>50.98</v>
      </c>
      <c r="C178" s="34">
        <v>49.26</v>
      </c>
      <c r="D178" s="34">
        <v>37.77</v>
      </c>
      <c r="E178" s="34">
        <v>67.55</v>
      </c>
      <c r="F178" s="34">
        <v>47.01</v>
      </c>
      <c r="G178" s="34">
        <v>55.95</v>
      </c>
      <c r="H178" s="34">
        <v>25.75</v>
      </c>
      <c r="I178" s="34">
        <v>59.72</v>
      </c>
      <c r="J178" s="34">
        <v>55.43</v>
      </c>
      <c r="K178" s="34">
        <v>40.43</v>
      </c>
      <c r="L178" s="34">
        <v>46.6</v>
      </c>
      <c r="M178" s="34"/>
    </row>
    <row r="179" spans="1:13" ht="12.75">
      <c r="A179" s="36" t="s">
        <v>127</v>
      </c>
      <c r="B179" s="82">
        <v>49.01</v>
      </c>
      <c r="C179" s="118">
        <v>50.74</v>
      </c>
      <c r="D179" s="118">
        <v>62.22</v>
      </c>
      <c r="E179" s="118">
        <v>32.94</v>
      </c>
      <c r="F179" s="118">
        <v>52.99</v>
      </c>
      <c r="G179" s="118">
        <v>44.04</v>
      </c>
      <c r="H179" s="118">
        <v>74.25</v>
      </c>
      <c r="I179" s="118">
        <v>40.27</v>
      </c>
      <c r="J179" s="118">
        <v>64.56</v>
      </c>
      <c r="K179" s="118">
        <v>59.56</v>
      </c>
      <c r="L179" s="118">
        <v>53.4</v>
      </c>
      <c r="M179" s="34"/>
    </row>
    <row r="181" ht="12.75">
      <c r="A181" s="8" t="s">
        <v>170</v>
      </c>
    </row>
    <row r="185" ht="18" customHeight="1">
      <c r="A185" s="22" t="s">
        <v>145</v>
      </c>
    </row>
    <row r="186" spans="1:12" ht="18">
      <c r="A186" s="23"/>
      <c r="B186" s="24" t="s">
        <v>1</v>
      </c>
      <c r="C186" s="31" t="s">
        <v>114</v>
      </c>
      <c r="D186" s="31" t="s">
        <v>115</v>
      </c>
      <c r="E186" s="117" t="s">
        <v>116</v>
      </c>
      <c r="F186" s="117" t="s">
        <v>117</v>
      </c>
      <c r="G186" s="117" t="s">
        <v>118</v>
      </c>
      <c r="H186" s="117" t="s">
        <v>119</v>
      </c>
      <c r="I186" s="117" t="s">
        <v>120</v>
      </c>
      <c r="J186" s="117" t="s">
        <v>121</v>
      </c>
      <c r="K186" s="117" t="s">
        <v>122</v>
      </c>
      <c r="L186" s="117" t="s">
        <v>123</v>
      </c>
    </row>
    <row r="188" ht="12.75">
      <c r="A188" s="2" t="s">
        <v>146</v>
      </c>
    </row>
    <row r="189" spans="1:12" ht="12.75">
      <c r="A189" s="2" t="s">
        <v>416</v>
      </c>
      <c r="B189" s="10">
        <f>SUM(C189:L189)</f>
        <v>46872</v>
      </c>
      <c r="C189" s="10">
        <f aca="true" t="shared" si="27" ref="C189:L189">+C190+C191</f>
        <v>3571</v>
      </c>
      <c r="D189" s="10">
        <f t="shared" si="27"/>
        <v>2576</v>
      </c>
      <c r="E189" s="10">
        <f t="shared" si="27"/>
        <v>4908</v>
      </c>
      <c r="F189" s="10">
        <f t="shared" si="27"/>
        <v>6185</v>
      </c>
      <c r="G189" s="10">
        <f t="shared" si="27"/>
        <v>5130</v>
      </c>
      <c r="H189" s="10">
        <f t="shared" si="27"/>
        <v>2527</v>
      </c>
      <c r="I189" s="10">
        <f t="shared" si="27"/>
        <v>5445</v>
      </c>
      <c r="J189" s="10">
        <f t="shared" si="27"/>
        <v>5927</v>
      </c>
      <c r="K189" s="10">
        <f t="shared" si="27"/>
        <v>3760</v>
      </c>
      <c r="L189" s="10">
        <f t="shared" si="27"/>
        <v>6843</v>
      </c>
    </row>
    <row r="190" spans="1:12" ht="12.75">
      <c r="A190" s="2" t="s">
        <v>147</v>
      </c>
      <c r="B190" s="10">
        <f>SUM(C190:L190)</f>
        <v>23241</v>
      </c>
      <c r="C190" s="10">
        <v>1710</v>
      </c>
      <c r="D190" s="10">
        <v>1014</v>
      </c>
      <c r="E190" s="10">
        <v>2866</v>
      </c>
      <c r="F190" s="10">
        <v>2901</v>
      </c>
      <c r="G190" s="10">
        <v>2906</v>
      </c>
      <c r="H190" s="10">
        <v>961</v>
      </c>
      <c r="I190" s="10">
        <v>2826</v>
      </c>
      <c r="J190" s="10">
        <v>2854</v>
      </c>
      <c r="K190" s="10">
        <v>1859</v>
      </c>
      <c r="L190" s="10">
        <v>3344</v>
      </c>
    </row>
    <row r="191" spans="1:12" ht="12.75">
      <c r="A191" s="2" t="s">
        <v>127</v>
      </c>
      <c r="B191" s="10">
        <f>SUM(C191:L191)</f>
        <v>23631</v>
      </c>
      <c r="C191" s="10">
        <v>1861</v>
      </c>
      <c r="D191" s="10">
        <v>1562</v>
      </c>
      <c r="E191" s="10">
        <v>2042</v>
      </c>
      <c r="F191" s="10">
        <v>3284</v>
      </c>
      <c r="G191" s="10">
        <v>2224</v>
      </c>
      <c r="H191" s="10">
        <v>1566</v>
      </c>
      <c r="I191" s="10">
        <v>2619</v>
      </c>
      <c r="J191" s="10">
        <v>3073</v>
      </c>
      <c r="K191" s="10">
        <v>1901</v>
      </c>
      <c r="L191" s="10">
        <v>3499</v>
      </c>
    </row>
    <row r="192" spans="1:2" ht="12.75">
      <c r="A192" s="2" t="s">
        <v>148</v>
      </c>
      <c r="B192" s="10"/>
    </row>
    <row r="193" spans="1:12" ht="12.75">
      <c r="A193" s="2" t="s">
        <v>149</v>
      </c>
      <c r="B193" s="34">
        <v>84.07</v>
      </c>
      <c r="C193" s="34">
        <v>83.59</v>
      </c>
      <c r="D193" s="34">
        <v>81.82</v>
      </c>
      <c r="E193" s="34">
        <v>86.94</v>
      </c>
      <c r="F193" s="34">
        <v>82.79</v>
      </c>
      <c r="G193" s="34">
        <v>89.62</v>
      </c>
      <c r="H193" s="34">
        <v>81.67</v>
      </c>
      <c r="I193" s="34">
        <v>81.78</v>
      </c>
      <c r="J193" s="34">
        <v>82.29</v>
      </c>
      <c r="K193" s="34">
        <v>82.74</v>
      </c>
      <c r="L193" s="34">
        <v>85.62</v>
      </c>
    </row>
    <row r="194" spans="1:12" ht="12.75">
      <c r="A194" s="2" t="s">
        <v>150</v>
      </c>
      <c r="B194" s="34">
        <v>84.72</v>
      </c>
      <c r="C194" s="34">
        <v>83</v>
      </c>
      <c r="D194" s="34">
        <v>83.52</v>
      </c>
      <c r="E194" s="34">
        <v>85.88</v>
      </c>
      <c r="F194" s="34">
        <v>84.08</v>
      </c>
      <c r="G194" s="34">
        <v>91.15</v>
      </c>
      <c r="H194" s="34">
        <v>80.69</v>
      </c>
      <c r="I194" s="34">
        <v>83.73</v>
      </c>
      <c r="J194" s="34">
        <v>82.34</v>
      </c>
      <c r="K194" s="34">
        <v>82.8</v>
      </c>
      <c r="L194" s="34">
        <v>85.95</v>
      </c>
    </row>
    <row r="195" spans="1:12" ht="12.75">
      <c r="A195" s="2" t="s">
        <v>99</v>
      </c>
      <c r="B195" s="34">
        <v>83.44</v>
      </c>
      <c r="C195" s="34">
        <v>84.13</v>
      </c>
      <c r="D195" s="34">
        <v>80.66</v>
      </c>
      <c r="E195" s="34">
        <v>88.47</v>
      </c>
      <c r="F195" s="34">
        <v>81.59</v>
      </c>
      <c r="G195" s="34">
        <v>87.69</v>
      </c>
      <c r="H195" s="34">
        <v>82.29</v>
      </c>
      <c r="I195" s="34">
        <v>79.77</v>
      </c>
      <c r="J195" s="34">
        <v>82.25</v>
      </c>
      <c r="K195" s="34">
        <v>82.68</v>
      </c>
      <c r="L195" s="34">
        <v>85.59</v>
      </c>
    </row>
    <row r="196" spans="1:12" ht="12.75">
      <c r="A196" s="2" t="s">
        <v>151</v>
      </c>
      <c r="B196" s="34">
        <v>32.02</v>
      </c>
      <c r="C196" s="34">
        <v>21.08</v>
      </c>
      <c r="D196" s="34">
        <v>34.46</v>
      </c>
      <c r="E196" s="34">
        <v>34.61</v>
      </c>
      <c r="F196" s="34">
        <v>34.39</v>
      </c>
      <c r="G196" s="34">
        <v>58.49</v>
      </c>
      <c r="H196" s="34">
        <v>14.45</v>
      </c>
      <c r="I196" s="34">
        <v>34.5</v>
      </c>
      <c r="J196" s="34">
        <v>32.99</v>
      </c>
      <c r="K196" s="34">
        <v>31.1</v>
      </c>
      <c r="L196" s="34">
        <v>38.63</v>
      </c>
    </row>
    <row r="197" spans="1:12" ht="12.75">
      <c r="A197" s="2" t="s">
        <v>150</v>
      </c>
      <c r="B197" s="34">
        <v>31.78</v>
      </c>
      <c r="C197" s="34">
        <v>20.7</v>
      </c>
      <c r="D197" s="34">
        <v>28.16</v>
      </c>
      <c r="E197" s="34">
        <v>40.33</v>
      </c>
      <c r="F197" s="34">
        <v>32.68</v>
      </c>
      <c r="G197" s="34">
        <v>66.36</v>
      </c>
      <c r="H197" s="34">
        <v>10.98</v>
      </c>
      <c r="I197" s="34">
        <v>35.74</v>
      </c>
      <c r="J197" s="34">
        <v>32.03</v>
      </c>
      <c r="K197" s="34">
        <v>30.17</v>
      </c>
      <c r="L197" s="34">
        <v>36.39</v>
      </c>
    </row>
    <row r="198" spans="1:12" ht="12.75">
      <c r="A198" s="2" t="s">
        <v>99</v>
      </c>
      <c r="B198" s="34">
        <v>32.26</v>
      </c>
      <c r="C198" s="34">
        <v>21.44</v>
      </c>
      <c r="D198" s="34">
        <v>40.32</v>
      </c>
      <c r="E198" s="34">
        <v>28.87</v>
      </c>
      <c r="F198" s="34">
        <v>36.05</v>
      </c>
      <c r="G198" s="34">
        <v>50.64</v>
      </c>
      <c r="H198" s="34">
        <v>17.92</v>
      </c>
      <c r="I198" s="34">
        <v>33.26</v>
      </c>
      <c r="J198" s="34">
        <v>33.94</v>
      </c>
      <c r="K198" s="34">
        <v>32.05</v>
      </c>
      <c r="L198" s="34">
        <v>41.05</v>
      </c>
    </row>
    <row r="199" spans="1:2" ht="12.75">
      <c r="A199" s="2" t="s">
        <v>417</v>
      </c>
      <c r="B199" s="10"/>
    </row>
    <row r="200" spans="1:12" ht="12.75">
      <c r="A200" s="2" t="s">
        <v>152</v>
      </c>
      <c r="B200" s="10">
        <f aca="true" t="shared" si="28" ref="B200:B213">SUM(C200:L200)</f>
        <v>15792</v>
      </c>
      <c r="C200" s="10">
        <f aca="true" t="shared" si="29" ref="C200:L200">+C201+C204</f>
        <v>1545</v>
      </c>
      <c r="D200" s="10">
        <f t="shared" si="29"/>
        <v>958</v>
      </c>
      <c r="E200" s="10">
        <f t="shared" si="29"/>
        <v>1972</v>
      </c>
      <c r="F200" s="10">
        <f t="shared" si="29"/>
        <v>1757</v>
      </c>
      <c r="G200" s="10">
        <f t="shared" si="29"/>
        <v>964</v>
      </c>
      <c r="H200" s="10">
        <f t="shared" si="29"/>
        <v>1204</v>
      </c>
      <c r="I200" s="10">
        <f t="shared" si="29"/>
        <v>1660</v>
      </c>
      <c r="J200" s="10">
        <f t="shared" si="29"/>
        <v>2620</v>
      </c>
      <c r="K200" s="10">
        <f t="shared" si="29"/>
        <v>599</v>
      </c>
      <c r="L200" s="10">
        <f t="shared" si="29"/>
        <v>2513</v>
      </c>
    </row>
    <row r="201" spans="1:12" ht="12.75">
      <c r="A201" s="2" t="s">
        <v>153</v>
      </c>
      <c r="B201" s="10">
        <f t="shared" si="28"/>
        <v>11146</v>
      </c>
      <c r="C201" s="10">
        <f aca="true" t="shared" si="30" ref="C201:L201">+C202+C203</f>
        <v>1178</v>
      </c>
      <c r="D201" s="10">
        <f t="shared" si="30"/>
        <v>958</v>
      </c>
      <c r="E201" s="10">
        <f t="shared" si="30"/>
        <v>1202</v>
      </c>
      <c r="F201" s="10">
        <f t="shared" si="30"/>
        <v>1701</v>
      </c>
      <c r="G201" s="10">
        <f t="shared" si="30"/>
        <v>964</v>
      </c>
      <c r="H201" s="10">
        <f t="shared" si="30"/>
        <v>394</v>
      </c>
      <c r="I201" s="10">
        <f t="shared" si="30"/>
        <v>1271</v>
      </c>
      <c r="J201" s="10">
        <f t="shared" si="30"/>
        <v>1790</v>
      </c>
      <c r="K201" s="10">
        <f t="shared" si="30"/>
        <v>599</v>
      </c>
      <c r="L201" s="10">
        <f t="shared" si="30"/>
        <v>1089</v>
      </c>
    </row>
    <row r="202" spans="1:12" ht="12.75">
      <c r="A202" s="2" t="s">
        <v>150</v>
      </c>
      <c r="B202" s="10">
        <f t="shared" si="28"/>
        <v>5516</v>
      </c>
      <c r="C202" s="10">
        <v>656</v>
      </c>
      <c r="D202" s="10">
        <v>361</v>
      </c>
      <c r="E202" s="10">
        <v>529</v>
      </c>
      <c r="F202" s="10">
        <v>995</v>
      </c>
      <c r="G202" s="10">
        <v>477</v>
      </c>
      <c r="H202" s="10">
        <v>157</v>
      </c>
      <c r="I202" s="10">
        <v>501</v>
      </c>
      <c r="J202" s="10">
        <v>948</v>
      </c>
      <c r="K202" s="10">
        <v>310</v>
      </c>
      <c r="L202" s="10">
        <v>582</v>
      </c>
    </row>
    <row r="203" spans="1:12" ht="12.75">
      <c r="A203" s="2" t="s">
        <v>154</v>
      </c>
      <c r="B203" s="10">
        <f t="shared" si="28"/>
        <v>5630</v>
      </c>
      <c r="C203" s="10">
        <v>522</v>
      </c>
      <c r="D203" s="10">
        <v>597</v>
      </c>
      <c r="E203" s="10">
        <v>673</v>
      </c>
      <c r="F203" s="10">
        <v>706</v>
      </c>
      <c r="G203" s="10">
        <v>487</v>
      </c>
      <c r="H203" s="10">
        <v>237</v>
      </c>
      <c r="I203" s="10">
        <v>770</v>
      </c>
      <c r="J203" s="10">
        <v>842</v>
      </c>
      <c r="K203" s="10">
        <v>289</v>
      </c>
      <c r="L203" s="10">
        <v>507</v>
      </c>
    </row>
    <row r="204" spans="1:12" ht="12.75">
      <c r="A204" s="2" t="s">
        <v>155</v>
      </c>
      <c r="B204" s="10">
        <f t="shared" si="28"/>
        <v>4646</v>
      </c>
      <c r="C204" s="10">
        <f aca="true" t="shared" si="31" ref="C204:L204">+C205+C206</f>
        <v>367</v>
      </c>
      <c r="D204" s="10">
        <f t="shared" si="31"/>
        <v>0</v>
      </c>
      <c r="E204" s="10">
        <f t="shared" si="31"/>
        <v>770</v>
      </c>
      <c r="F204" s="10">
        <f t="shared" si="31"/>
        <v>56</v>
      </c>
      <c r="G204" s="10">
        <f t="shared" si="31"/>
        <v>0</v>
      </c>
      <c r="H204" s="10">
        <f t="shared" si="31"/>
        <v>810</v>
      </c>
      <c r="I204" s="10">
        <f t="shared" si="31"/>
        <v>389</v>
      </c>
      <c r="J204" s="10">
        <f t="shared" si="31"/>
        <v>830</v>
      </c>
      <c r="K204" s="10">
        <f t="shared" si="31"/>
        <v>0</v>
      </c>
      <c r="L204" s="10">
        <f t="shared" si="31"/>
        <v>1424</v>
      </c>
    </row>
    <row r="205" spans="1:12" ht="12.75">
      <c r="A205" s="2" t="s">
        <v>150</v>
      </c>
      <c r="B205" s="10">
        <f t="shared" si="28"/>
        <v>1695</v>
      </c>
      <c r="C205" s="10">
        <v>0</v>
      </c>
      <c r="D205" s="10">
        <v>0</v>
      </c>
      <c r="E205" s="10">
        <v>365</v>
      </c>
      <c r="F205" s="10">
        <v>28</v>
      </c>
      <c r="G205" s="10">
        <v>0</v>
      </c>
      <c r="H205" s="10">
        <v>300</v>
      </c>
      <c r="I205" s="10">
        <v>10</v>
      </c>
      <c r="J205" s="10">
        <v>234</v>
      </c>
      <c r="K205" s="10">
        <v>0</v>
      </c>
      <c r="L205" s="10">
        <v>758</v>
      </c>
    </row>
    <row r="206" spans="1:12" ht="12.75">
      <c r="A206" s="2" t="s">
        <v>154</v>
      </c>
      <c r="B206" s="10">
        <f t="shared" si="28"/>
        <v>2951</v>
      </c>
      <c r="C206" s="10">
        <v>367</v>
      </c>
      <c r="D206" s="10">
        <v>0</v>
      </c>
      <c r="E206" s="10">
        <v>405</v>
      </c>
      <c r="F206" s="10">
        <v>28</v>
      </c>
      <c r="G206" s="10">
        <v>0</v>
      </c>
      <c r="H206" s="10">
        <v>510</v>
      </c>
      <c r="I206" s="10">
        <v>379</v>
      </c>
      <c r="J206" s="10">
        <v>596</v>
      </c>
      <c r="K206" s="10">
        <v>0</v>
      </c>
      <c r="L206" s="10">
        <v>666</v>
      </c>
    </row>
    <row r="207" spans="1:12" ht="12.75">
      <c r="A207" s="2" t="s">
        <v>156</v>
      </c>
      <c r="B207" s="10">
        <f t="shared" si="28"/>
        <v>31080</v>
      </c>
      <c r="C207" s="10">
        <f aca="true" t="shared" si="32" ref="C207:L207">+C208+C211</f>
        <v>2026</v>
      </c>
      <c r="D207" s="10">
        <f t="shared" si="32"/>
        <v>1618</v>
      </c>
      <c r="E207" s="10">
        <f t="shared" si="32"/>
        <v>2936</v>
      </c>
      <c r="F207" s="10">
        <f t="shared" si="32"/>
        <v>4428</v>
      </c>
      <c r="G207" s="10">
        <f t="shared" si="32"/>
        <v>4166</v>
      </c>
      <c r="H207" s="10">
        <f t="shared" si="32"/>
        <v>1323</v>
      </c>
      <c r="I207" s="10">
        <f t="shared" si="32"/>
        <v>3785</v>
      </c>
      <c r="J207" s="10">
        <f t="shared" si="32"/>
        <v>3307</v>
      </c>
      <c r="K207" s="10">
        <f t="shared" si="32"/>
        <v>3161</v>
      </c>
      <c r="L207" s="10">
        <f t="shared" si="32"/>
        <v>4330</v>
      </c>
    </row>
    <row r="208" spans="1:12" ht="12.75">
      <c r="A208" s="2" t="s">
        <v>157</v>
      </c>
      <c r="B208" s="10">
        <f t="shared" si="28"/>
        <v>16204</v>
      </c>
      <c r="C208" s="10">
        <f aca="true" t="shared" si="33" ref="C208:L208">+C209+C210</f>
        <v>840</v>
      </c>
      <c r="D208" s="10">
        <f t="shared" si="33"/>
        <v>507</v>
      </c>
      <c r="E208" s="10">
        <f t="shared" si="33"/>
        <v>1670</v>
      </c>
      <c r="F208" s="10">
        <f t="shared" si="33"/>
        <v>3463</v>
      </c>
      <c r="G208" s="10">
        <f t="shared" si="33"/>
        <v>2673</v>
      </c>
      <c r="H208" s="10">
        <f t="shared" si="33"/>
        <v>348</v>
      </c>
      <c r="I208" s="10">
        <f t="shared" si="33"/>
        <v>2470</v>
      </c>
      <c r="J208" s="10">
        <f t="shared" si="33"/>
        <v>969</v>
      </c>
      <c r="K208" s="10">
        <f t="shared" si="33"/>
        <v>1046</v>
      </c>
      <c r="L208" s="10">
        <f t="shared" si="33"/>
        <v>2218</v>
      </c>
    </row>
    <row r="209" spans="1:12" ht="12.75">
      <c r="A209" s="2" t="s">
        <v>150</v>
      </c>
      <c r="B209" s="10">
        <f t="shared" si="28"/>
        <v>7037</v>
      </c>
      <c r="C209" s="10">
        <v>295</v>
      </c>
      <c r="D209" s="10">
        <v>173</v>
      </c>
      <c r="E209" s="10">
        <v>1055</v>
      </c>
      <c r="F209" s="10">
        <v>1300</v>
      </c>
      <c r="G209" s="10">
        <v>1665</v>
      </c>
      <c r="H209" s="10">
        <v>0</v>
      </c>
      <c r="I209" s="10">
        <v>1560</v>
      </c>
      <c r="J209" s="10">
        <v>25</v>
      </c>
      <c r="K209" s="10">
        <v>184</v>
      </c>
      <c r="L209" s="10">
        <v>780</v>
      </c>
    </row>
    <row r="210" spans="1:12" ht="12.75">
      <c r="A210" s="2" t="s">
        <v>99</v>
      </c>
      <c r="B210" s="10">
        <f t="shared" si="28"/>
        <v>9167</v>
      </c>
      <c r="C210" s="10">
        <v>545</v>
      </c>
      <c r="D210" s="10">
        <v>334</v>
      </c>
      <c r="E210" s="10">
        <v>615</v>
      </c>
      <c r="F210" s="10">
        <v>2163</v>
      </c>
      <c r="G210" s="10">
        <v>1008</v>
      </c>
      <c r="H210" s="10">
        <v>348</v>
      </c>
      <c r="I210" s="10">
        <v>910</v>
      </c>
      <c r="J210" s="10">
        <v>944</v>
      </c>
      <c r="K210" s="10">
        <v>862</v>
      </c>
      <c r="L210" s="10">
        <v>1438</v>
      </c>
    </row>
    <row r="211" spans="1:12" ht="12.75">
      <c r="A211" s="2" t="s">
        <v>158</v>
      </c>
      <c r="B211" s="10">
        <f t="shared" si="28"/>
        <v>14876</v>
      </c>
      <c r="C211" s="10">
        <f aca="true" t="shared" si="34" ref="C211:L211">+C212+C213</f>
        <v>1186</v>
      </c>
      <c r="D211" s="10">
        <f t="shared" si="34"/>
        <v>1111</v>
      </c>
      <c r="E211" s="10">
        <f t="shared" si="34"/>
        <v>1266</v>
      </c>
      <c r="F211" s="10">
        <f t="shared" si="34"/>
        <v>965</v>
      </c>
      <c r="G211" s="10">
        <f t="shared" si="34"/>
        <v>1493</v>
      </c>
      <c r="H211" s="10">
        <f t="shared" si="34"/>
        <v>975</v>
      </c>
      <c r="I211" s="10">
        <f t="shared" si="34"/>
        <v>1315</v>
      </c>
      <c r="J211" s="10">
        <f t="shared" si="34"/>
        <v>2338</v>
      </c>
      <c r="K211" s="10">
        <f t="shared" si="34"/>
        <v>2115</v>
      </c>
      <c r="L211" s="10">
        <f t="shared" si="34"/>
        <v>2112</v>
      </c>
    </row>
    <row r="212" spans="1:12" ht="12.75">
      <c r="A212" s="2" t="s">
        <v>150</v>
      </c>
      <c r="B212" s="10">
        <f t="shared" si="28"/>
        <v>8993</v>
      </c>
      <c r="C212" s="10">
        <v>759</v>
      </c>
      <c r="D212" s="10">
        <v>480</v>
      </c>
      <c r="E212" s="10">
        <v>917</v>
      </c>
      <c r="F212" s="10">
        <v>578</v>
      </c>
      <c r="G212" s="10">
        <v>764</v>
      </c>
      <c r="H212" s="10">
        <v>504</v>
      </c>
      <c r="I212" s="10">
        <v>755</v>
      </c>
      <c r="J212" s="10">
        <v>1647</v>
      </c>
      <c r="K212" s="10">
        <v>1365</v>
      </c>
      <c r="L212" s="10">
        <v>1224</v>
      </c>
    </row>
    <row r="213" spans="1:12" ht="12.75">
      <c r="A213" s="36" t="s">
        <v>99</v>
      </c>
      <c r="B213" s="11">
        <f t="shared" si="28"/>
        <v>5883</v>
      </c>
      <c r="C213" s="11">
        <v>427</v>
      </c>
      <c r="D213" s="11">
        <v>631</v>
      </c>
      <c r="E213" s="11">
        <v>349</v>
      </c>
      <c r="F213" s="11">
        <v>387</v>
      </c>
      <c r="G213" s="11">
        <v>729</v>
      </c>
      <c r="H213" s="11">
        <v>471</v>
      </c>
      <c r="I213" s="11">
        <v>560</v>
      </c>
      <c r="J213" s="11">
        <v>691</v>
      </c>
      <c r="K213" s="11">
        <v>750</v>
      </c>
      <c r="L213" s="11">
        <v>888</v>
      </c>
    </row>
    <row r="214" spans="1:12" ht="12.75">
      <c r="A214" s="6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 ht="12.75">
      <c r="A215" s="8" t="s">
        <v>170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12.75">
      <c r="A216" s="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9" ht="18" customHeight="1">
      <c r="A219" s="22" t="s">
        <v>159</v>
      </c>
    </row>
    <row r="220" spans="1:12" ht="18">
      <c r="A220" s="23"/>
      <c r="B220" s="24" t="s">
        <v>1</v>
      </c>
      <c r="C220" s="31" t="s">
        <v>114</v>
      </c>
      <c r="D220" s="31" t="s">
        <v>115</v>
      </c>
      <c r="E220" s="117" t="s">
        <v>116</v>
      </c>
      <c r="F220" s="117" t="s">
        <v>117</v>
      </c>
      <c r="G220" s="117" t="s">
        <v>118</v>
      </c>
      <c r="H220" s="117" t="s">
        <v>119</v>
      </c>
      <c r="I220" s="117" t="s">
        <v>120</v>
      </c>
      <c r="J220" s="117" t="s">
        <v>121</v>
      </c>
      <c r="K220" s="117" t="s">
        <v>122</v>
      </c>
      <c r="L220" s="117" t="s">
        <v>123</v>
      </c>
    </row>
    <row r="222" ht="12.75">
      <c r="A222" s="2" t="s">
        <v>160</v>
      </c>
    </row>
    <row r="223" spans="1:12" ht="12.75">
      <c r="A223" s="2" t="s">
        <v>161</v>
      </c>
      <c r="B223" s="2">
        <f>SUM(C223:L223)</f>
        <v>58</v>
      </c>
      <c r="C223" s="2">
        <v>4</v>
      </c>
      <c r="D223" s="2">
        <v>8</v>
      </c>
      <c r="E223" s="2">
        <v>11</v>
      </c>
      <c r="F223" s="2">
        <v>7</v>
      </c>
      <c r="G223" s="2">
        <v>4</v>
      </c>
      <c r="H223" s="2">
        <v>1</v>
      </c>
      <c r="I223" s="2">
        <v>8</v>
      </c>
      <c r="J223" s="2">
        <v>5</v>
      </c>
      <c r="K223" s="2">
        <v>8</v>
      </c>
      <c r="L223" s="2">
        <v>2</v>
      </c>
    </row>
    <row r="224" spans="1:12" ht="12.75">
      <c r="A224" s="2" t="s">
        <v>162</v>
      </c>
      <c r="B224" s="2">
        <f>SUM(C224:L224)</f>
        <v>55</v>
      </c>
      <c r="C224" s="2">
        <v>4</v>
      </c>
      <c r="D224" s="2">
        <v>8</v>
      </c>
      <c r="E224" s="2">
        <v>11</v>
      </c>
      <c r="F224" s="2">
        <v>7</v>
      </c>
      <c r="G224" s="2">
        <v>4</v>
      </c>
      <c r="H224" s="2">
        <v>1</v>
      </c>
      <c r="I224" s="2">
        <v>8</v>
      </c>
      <c r="J224" s="2">
        <v>5</v>
      </c>
      <c r="K224" s="2">
        <v>5</v>
      </c>
      <c r="L224" s="2">
        <v>2</v>
      </c>
    </row>
    <row r="225" spans="1:12" ht="12.75">
      <c r="A225" s="2" t="s">
        <v>163</v>
      </c>
      <c r="B225" s="2">
        <f>SUM(C225:L225)</f>
        <v>100</v>
      </c>
      <c r="C225" s="2">
        <v>14</v>
      </c>
      <c r="D225" s="2">
        <v>0</v>
      </c>
      <c r="E225" s="2">
        <v>3</v>
      </c>
      <c r="F225" s="2">
        <v>31</v>
      </c>
      <c r="G225" s="2">
        <v>10</v>
      </c>
      <c r="H225" s="2">
        <v>7</v>
      </c>
      <c r="I225" s="2">
        <v>7</v>
      </c>
      <c r="J225" s="2">
        <v>18</v>
      </c>
      <c r="K225" s="2">
        <v>3</v>
      </c>
      <c r="L225" s="2">
        <v>7</v>
      </c>
    </row>
    <row r="226" spans="1:12" ht="12.75">
      <c r="A226" s="2" t="s">
        <v>162</v>
      </c>
      <c r="B226" s="2">
        <f>SUM(C226:L226)</f>
        <v>100</v>
      </c>
      <c r="C226" s="2">
        <v>14</v>
      </c>
      <c r="D226" s="2">
        <v>0</v>
      </c>
      <c r="E226" s="2">
        <v>3</v>
      </c>
      <c r="F226" s="2">
        <v>31</v>
      </c>
      <c r="G226" s="2">
        <v>10</v>
      </c>
      <c r="H226" s="2">
        <v>7</v>
      </c>
      <c r="I226" s="2">
        <v>7</v>
      </c>
      <c r="J226" s="2">
        <v>18</v>
      </c>
      <c r="K226" s="2">
        <v>3</v>
      </c>
      <c r="L226" s="2">
        <v>7</v>
      </c>
    </row>
    <row r="227" ht="12.75">
      <c r="A227" s="2" t="s">
        <v>366</v>
      </c>
    </row>
    <row r="228" spans="1:12" ht="12.75">
      <c r="A228" s="2" t="s">
        <v>164</v>
      </c>
      <c r="B228" s="2">
        <f>SUM(C228:L228)</f>
        <v>158</v>
      </c>
      <c r="C228" s="2">
        <v>18</v>
      </c>
      <c r="D228" s="2">
        <v>8</v>
      </c>
      <c r="E228" s="2">
        <v>14</v>
      </c>
      <c r="F228" s="2">
        <v>38</v>
      </c>
      <c r="G228" s="2">
        <v>14</v>
      </c>
      <c r="H228" s="2">
        <v>8</v>
      </c>
      <c r="I228" s="2">
        <v>15</v>
      </c>
      <c r="J228" s="2">
        <v>23</v>
      </c>
      <c r="K228" s="2">
        <v>11</v>
      </c>
      <c r="L228" s="2">
        <v>9</v>
      </c>
    </row>
    <row r="229" spans="1:12" ht="12.75">
      <c r="A229" s="2" t="s">
        <v>165</v>
      </c>
      <c r="B229" s="2">
        <f>SUM(C229:L229)</f>
        <v>155</v>
      </c>
      <c r="C229" s="2">
        <v>18</v>
      </c>
      <c r="D229" s="2">
        <v>8</v>
      </c>
      <c r="E229" s="2">
        <v>14</v>
      </c>
      <c r="F229" s="2">
        <v>38</v>
      </c>
      <c r="G229" s="2">
        <v>14</v>
      </c>
      <c r="H229" s="2">
        <v>8</v>
      </c>
      <c r="I229" s="2">
        <v>15</v>
      </c>
      <c r="J229" s="2">
        <v>23</v>
      </c>
      <c r="K229" s="2">
        <v>8</v>
      </c>
      <c r="L229" s="2">
        <v>9</v>
      </c>
    </row>
    <row r="230" ht="12.75">
      <c r="A230" s="2" t="s">
        <v>166</v>
      </c>
    </row>
    <row r="231" spans="1:12" ht="12.75">
      <c r="A231" s="2" t="s">
        <v>161</v>
      </c>
      <c r="B231" s="2">
        <f>SUM(C231:L231)</f>
        <v>10</v>
      </c>
      <c r="C231" s="2">
        <v>1</v>
      </c>
      <c r="D231" s="2">
        <v>2</v>
      </c>
      <c r="E231" s="2">
        <v>1</v>
      </c>
      <c r="F231" s="2">
        <v>1</v>
      </c>
      <c r="G231" s="2">
        <v>1</v>
      </c>
      <c r="H231" s="2">
        <v>0</v>
      </c>
      <c r="I231" s="2">
        <v>0</v>
      </c>
      <c r="J231" s="2">
        <v>3</v>
      </c>
      <c r="K231" s="2">
        <v>1</v>
      </c>
      <c r="L231" s="2">
        <v>0</v>
      </c>
    </row>
    <row r="232" spans="1:12" ht="12.75">
      <c r="A232" s="2" t="s">
        <v>162</v>
      </c>
      <c r="B232" s="2">
        <f>SUM(C232:L232)</f>
        <v>20</v>
      </c>
      <c r="C232" s="2">
        <v>2</v>
      </c>
      <c r="D232" s="2">
        <v>4</v>
      </c>
      <c r="E232" s="2">
        <v>2</v>
      </c>
      <c r="F232" s="2">
        <v>2</v>
      </c>
      <c r="G232" s="2">
        <v>2</v>
      </c>
      <c r="H232" s="2">
        <v>0</v>
      </c>
      <c r="I232" s="2">
        <v>0</v>
      </c>
      <c r="J232" s="2">
        <v>6</v>
      </c>
      <c r="K232" s="2">
        <v>2</v>
      </c>
      <c r="L232" s="2">
        <v>0</v>
      </c>
    </row>
    <row r="233" spans="1:12" ht="12.75">
      <c r="A233" s="2" t="s">
        <v>163</v>
      </c>
      <c r="B233" s="2">
        <f>SUM(C233:L233)</f>
        <v>8</v>
      </c>
      <c r="C233" s="2">
        <v>2</v>
      </c>
      <c r="D233" s="2">
        <v>0</v>
      </c>
      <c r="E233" s="2">
        <v>0</v>
      </c>
      <c r="F233" s="2">
        <v>2</v>
      </c>
      <c r="G233" s="2">
        <v>0</v>
      </c>
      <c r="H233" s="2">
        <v>0</v>
      </c>
      <c r="I233" s="2">
        <v>2</v>
      </c>
      <c r="J233" s="2">
        <v>0</v>
      </c>
      <c r="K233" s="2">
        <v>0</v>
      </c>
      <c r="L233" s="2">
        <v>2</v>
      </c>
    </row>
    <row r="234" spans="1:12" ht="12.75">
      <c r="A234" s="2" t="s">
        <v>162</v>
      </c>
      <c r="B234" s="2">
        <f>SUM(C234:L234)</f>
        <v>8</v>
      </c>
      <c r="C234" s="2">
        <v>2</v>
      </c>
      <c r="D234" s="2">
        <v>0</v>
      </c>
      <c r="E234" s="2">
        <v>0</v>
      </c>
      <c r="F234" s="2">
        <v>2</v>
      </c>
      <c r="G234" s="2">
        <v>0</v>
      </c>
      <c r="H234" s="2">
        <v>0</v>
      </c>
      <c r="I234" s="2">
        <v>2</v>
      </c>
      <c r="J234" s="2">
        <v>0</v>
      </c>
      <c r="K234" s="2">
        <v>0</v>
      </c>
      <c r="L234" s="2">
        <v>2</v>
      </c>
    </row>
    <row r="235" spans="1:2" ht="12.75">
      <c r="A235" s="6" t="s">
        <v>366</v>
      </c>
      <c r="B235" s="30"/>
    </row>
    <row r="236" spans="1:12" ht="12.75">
      <c r="A236" s="6" t="s">
        <v>164</v>
      </c>
      <c r="B236" s="6">
        <f>SUM(C236:L236)</f>
        <v>18</v>
      </c>
      <c r="C236" s="2">
        <v>3</v>
      </c>
      <c r="D236" s="2">
        <v>2</v>
      </c>
      <c r="E236" s="2">
        <v>1</v>
      </c>
      <c r="F236" s="2">
        <v>3</v>
      </c>
      <c r="G236" s="2">
        <v>1</v>
      </c>
      <c r="H236" s="2">
        <v>0</v>
      </c>
      <c r="I236" s="2">
        <v>2</v>
      </c>
      <c r="J236" s="2">
        <v>3</v>
      </c>
      <c r="K236" s="2">
        <v>1</v>
      </c>
      <c r="L236" s="2">
        <v>2</v>
      </c>
    </row>
    <row r="237" spans="1:12" ht="12.75">
      <c r="A237" s="6" t="s">
        <v>165</v>
      </c>
      <c r="B237" s="6">
        <f>SUM(C237:L237)</f>
        <v>28</v>
      </c>
      <c r="C237" s="2">
        <v>4</v>
      </c>
      <c r="D237" s="2">
        <v>4</v>
      </c>
      <c r="E237" s="2">
        <v>2</v>
      </c>
      <c r="F237" s="2">
        <v>4</v>
      </c>
      <c r="G237" s="2">
        <v>2</v>
      </c>
      <c r="H237" s="2">
        <v>0</v>
      </c>
      <c r="I237" s="2">
        <v>2</v>
      </c>
      <c r="J237" s="2">
        <v>6</v>
      </c>
      <c r="K237" s="2">
        <v>2</v>
      </c>
      <c r="L237" s="2">
        <v>2</v>
      </c>
    </row>
    <row r="238" spans="1:12" ht="12.75">
      <c r="A238" s="6" t="s">
        <v>740</v>
      </c>
      <c r="B238" s="6">
        <f>SUM(C238:L238)</f>
        <v>38</v>
      </c>
      <c r="C238" s="2">
        <v>6</v>
      </c>
      <c r="D238" s="2">
        <v>5</v>
      </c>
      <c r="E238" s="2">
        <v>2</v>
      </c>
      <c r="F238" s="2">
        <v>6</v>
      </c>
      <c r="G238" s="2">
        <v>2</v>
      </c>
      <c r="H238" s="2">
        <v>0</v>
      </c>
      <c r="I238" s="2">
        <v>3</v>
      </c>
      <c r="J238" s="2">
        <v>8</v>
      </c>
      <c r="K238" s="2">
        <v>3</v>
      </c>
      <c r="L238" s="2">
        <v>3</v>
      </c>
    </row>
    <row r="239" spans="1:12" ht="12.75">
      <c r="A239" s="36" t="s">
        <v>741</v>
      </c>
      <c r="B239" s="36">
        <f>SUM(C239:L239)</f>
        <v>66</v>
      </c>
      <c r="C239" s="36">
        <v>10</v>
      </c>
      <c r="D239" s="36">
        <v>9</v>
      </c>
      <c r="E239" s="36">
        <v>4</v>
      </c>
      <c r="F239" s="36">
        <v>10</v>
      </c>
      <c r="G239" s="36">
        <v>4</v>
      </c>
      <c r="H239" s="36">
        <v>0</v>
      </c>
      <c r="I239" s="36">
        <v>5</v>
      </c>
      <c r="J239" s="36">
        <v>14</v>
      </c>
      <c r="K239" s="36">
        <v>5</v>
      </c>
      <c r="L239" s="36">
        <v>5</v>
      </c>
    </row>
    <row r="240" ht="12.75">
      <c r="B240" s="34"/>
    </row>
    <row r="241" spans="1:2" ht="12.75">
      <c r="A241" s="8" t="s">
        <v>170</v>
      </c>
      <c r="B241" s="34"/>
    </row>
    <row r="245" ht="18" customHeight="1">
      <c r="A245" s="22" t="s">
        <v>658</v>
      </c>
    </row>
    <row r="246" spans="1:11" ht="25.5">
      <c r="A246" s="23"/>
      <c r="B246" s="24" t="s">
        <v>1</v>
      </c>
      <c r="C246" s="24" t="s">
        <v>26</v>
      </c>
      <c r="D246" s="31" t="s">
        <v>27</v>
      </c>
      <c r="E246" s="31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</row>
    <row r="248" spans="1:11" ht="12.75">
      <c r="A248" s="2" t="s">
        <v>10</v>
      </c>
      <c r="B248" s="10">
        <f>+C248+D248+E248+F248+G248+H248+I248+J248+K248</f>
        <v>30926</v>
      </c>
      <c r="C248" s="10">
        <v>7044</v>
      </c>
      <c r="D248" s="10">
        <v>12322</v>
      </c>
      <c r="E248" s="10">
        <v>2806</v>
      </c>
      <c r="F248" s="10">
        <v>4911</v>
      </c>
      <c r="G248" s="10">
        <v>2815</v>
      </c>
      <c r="H248" s="10">
        <v>417</v>
      </c>
      <c r="I248" s="10">
        <v>79</v>
      </c>
      <c r="J248" s="10">
        <v>519</v>
      </c>
      <c r="K248" s="10">
        <v>13</v>
      </c>
    </row>
    <row r="249" spans="1:11" ht="12.75">
      <c r="A249" s="2" t="s">
        <v>11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2" t="s">
        <v>12</v>
      </c>
      <c r="B250" s="10">
        <f aca="true" t="shared" si="35" ref="B250:B266">+C250+D250+E250+F250+G250+H250+I250+J250+K250</f>
        <v>4953</v>
      </c>
      <c r="C250" s="10">
        <f aca="true" t="shared" si="36" ref="C250:K250">+C251+C252</f>
        <v>388</v>
      </c>
      <c r="D250" s="10">
        <f t="shared" si="36"/>
        <v>2078</v>
      </c>
      <c r="E250" s="10">
        <f t="shared" si="36"/>
        <v>327</v>
      </c>
      <c r="F250" s="10">
        <f t="shared" si="36"/>
        <v>1127</v>
      </c>
      <c r="G250" s="10">
        <f t="shared" si="36"/>
        <v>627</v>
      </c>
      <c r="H250" s="10">
        <f t="shared" si="36"/>
        <v>192</v>
      </c>
      <c r="I250" s="10">
        <f t="shared" si="36"/>
        <v>54</v>
      </c>
      <c r="J250" s="10">
        <f t="shared" si="36"/>
        <v>160</v>
      </c>
      <c r="K250" s="10">
        <f t="shared" si="36"/>
        <v>0</v>
      </c>
    </row>
    <row r="251" spans="1:11" ht="12.75">
      <c r="A251" s="2" t="s">
        <v>13</v>
      </c>
      <c r="B251" s="10">
        <f t="shared" si="35"/>
        <v>4584</v>
      </c>
      <c r="C251" s="10">
        <v>386</v>
      </c>
      <c r="D251" s="10">
        <v>2048</v>
      </c>
      <c r="E251" s="10">
        <v>263</v>
      </c>
      <c r="F251" s="10">
        <v>1040</v>
      </c>
      <c r="G251" s="10">
        <v>524</v>
      </c>
      <c r="H251" s="10">
        <v>167</v>
      </c>
      <c r="I251" s="10">
        <v>0</v>
      </c>
      <c r="J251" s="10">
        <v>156</v>
      </c>
      <c r="K251" s="10">
        <v>0</v>
      </c>
    </row>
    <row r="252" spans="1:11" ht="12.75">
      <c r="A252" s="2" t="s">
        <v>14</v>
      </c>
      <c r="B252" s="10">
        <f t="shared" si="35"/>
        <v>369</v>
      </c>
      <c r="C252" s="10">
        <v>2</v>
      </c>
      <c r="D252" s="10">
        <v>30</v>
      </c>
      <c r="E252" s="10">
        <v>64</v>
      </c>
      <c r="F252" s="10">
        <v>87</v>
      </c>
      <c r="G252" s="10">
        <v>103</v>
      </c>
      <c r="H252" s="10">
        <v>25</v>
      </c>
      <c r="I252" s="10">
        <v>54</v>
      </c>
      <c r="J252" s="10">
        <v>4</v>
      </c>
      <c r="K252" s="10">
        <v>0</v>
      </c>
    </row>
    <row r="253" spans="1:11" ht="12.75">
      <c r="A253" s="2" t="s">
        <v>35</v>
      </c>
      <c r="B253" s="10">
        <f t="shared" si="35"/>
        <v>5340</v>
      </c>
      <c r="C253" s="10">
        <f aca="true" t="shared" si="37" ref="C253:K253">+C254+C255</f>
        <v>1895</v>
      </c>
      <c r="D253" s="10">
        <f t="shared" si="37"/>
        <v>1306</v>
      </c>
      <c r="E253" s="10">
        <f t="shared" si="37"/>
        <v>770</v>
      </c>
      <c r="F253" s="10">
        <f t="shared" si="37"/>
        <v>513</v>
      </c>
      <c r="G253" s="10">
        <f t="shared" si="37"/>
        <v>596</v>
      </c>
      <c r="H253" s="10">
        <f t="shared" si="37"/>
        <v>194</v>
      </c>
      <c r="I253" s="10">
        <f t="shared" si="37"/>
        <v>23</v>
      </c>
      <c r="J253" s="10">
        <f t="shared" si="37"/>
        <v>30</v>
      </c>
      <c r="K253" s="10">
        <f t="shared" si="37"/>
        <v>13</v>
      </c>
    </row>
    <row r="254" spans="1:11" ht="12.75">
      <c r="A254" s="2" t="s">
        <v>13</v>
      </c>
      <c r="B254" s="10">
        <f t="shared" si="35"/>
        <v>5082</v>
      </c>
      <c r="C254" s="10">
        <v>1889</v>
      </c>
      <c r="D254" s="10">
        <v>1288</v>
      </c>
      <c r="E254" s="10">
        <v>710</v>
      </c>
      <c r="F254" s="10">
        <v>476</v>
      </c>
      <c r="G254" s="10">
        <v>522</v>
      </c>
      <c r="H254" s="10">
        <v>167</v>
      </c>
      <c r="I254" s="10">
        <v>0</v>
      </c>
      <c r="J254" s="10">
        <v>30</v>
      </c>
      <c r="K254" s="10">
        <v>0</v>
      </c>
    </row>
    <row r="255" spans="1:11" ht="12.75">
      <c r="A255" s="2" t="s">
        <v>14</v>
      </c>
      <c r="B255" s="10">
        <f t="shared" si="35"/>
        <v>258</v>
      </c>
      <c r="C255" s="10">
        <v>6</v>
      </c>
      <c r="D255" s="10">
        <v>18</v>
      </c>
      <c r="E255" s="10">
        <v>60</v>
      </c>
      <c r="F255" s="10">
        <v>37</v>
      </c>
      <c r="G255" s="10">
        <v>74</v>
      </c>
      <c r="H255" s="10">
        <v>27</v>
      </c>
      <c r="I255" s="10">
        <v>23</v>
      </c>
      <c r="J255" s="10">
        <v>0</v>
      </c>
      <c r="K255" s="10">
        <v>13</v>
      </c>
    </row>
    <row r="256" spans="1:11" ht="12.75">
      <c r="A256" s="2" t="s">
        <v>17</v>
      </c>
      <c r="B256" s="10">
        <f t="shared" si="35"/>
        <v>10293</v>
      </c>
      <c r="C256" s="10">
        <f aca="true" t="shared" si="38" ref="C256:K256">+C257+C258</f>
        <v>2283</v>
      </c>
      <c r="D256" s="10">
        <f t="shared" si="38"/>
        <v>3384</v>
      </c>
      <c r="E256" s="10">
        <f t="shared" si="38"/>
        <v>1097</v>
      </c>
      <c r="F256" s="10">
        <f t="shared" si="38"/>
        <v>1640</v>
      </c>
      <c r="G256" s="10">
        <f t="shared" si="38"/>
        <v>1223</v>
      </c>
      <c r="H256" s="10">
        <f t="shared" si="38"/>
        <v>386</v>
      </c>
      <c r="I256" s="10">
        <f t="shared" si="38"/>
        <v>77</v>
      </c>
      <c r="J256" s="10">
        <f t="shared" si="38"/>
        <v>190</v>
      </c>
      <c r="K256" s="10">
        <f t="shared" si="38"/>
        <v>13</v>
      </c>
    </row>
    <row r="257" spans="1:11" ht="12.75">
      <c r="A257" s="2" t="s">
        <v>13</v>
      </c>
      <c r="B257" s="10">
        <f t="shared" si="35"/>
        <v>9666</v>
      </c>
      <c r="C257" s="10">
        <f aca="true" t="shared" si="39" ref="C257:K257">+C251+C254</f>
        <v>2275</v>
      </c>
      <c r="D257" s="10">
        <f t="shared" si="39"/>
        <v>3336</v>
      </c>
      <c r="E257" s="10">
        <f t="shared" si="39"/>
        <v>973</v>
      </c>
      <c r="F257" s="10">
        <f t="shared" si="39"/>
        <v>1516</v>
      </c>
      <c r="G257" s="10">
        <f t="shared" si="39"/>
        <v>1046</v>
      </c>
      <c r="H257" s="10">
        <f t="shared" si="39"/>
        <v>334</v>
      </c>
      <c r="I257" s="10">
        <f t="shared" si="39"/>
        <v>0</v>
      </c>
      <c r="J257" s="10">
        <f t="shared" si="39"/>
        <v>186</v>
      </c>
      <c r="K257" s="10">
        <f t="shared" si="39"/>
        <v>0</v>
      </c>
    </row>
    <row r="258" spans="1:11" ht="12.75">
      <c r="A258" s="2" t="s">
        <v>14</v>
      </c>
      <c r="B258" s="10">
        <f t="shared" si="35"/>
        <v>627</v>
      </c>
      <c r="C258" s="10">
        <f aca="true" t="shared" si="40" ref="C258:K258">+C252+C255</f>
        <v>8</v>
      </c>
      <c r="D258" s="10">
        <f t="shared" si="40"/>
        <v>48</v>
      </c>
      <c r="E258" s="10">
        <f t="shared" si="40"/>
        <v>124</v>
      </c>
      <c r="F258" s="10">
        <f t="shared" si="40"/>
        <v>124</v>
      </c>
      <c r="G258" s="10">
        <f t="shared" si="40"/>
        <v>177</v>
      </c>
      <c r="H258" s="10">
        <f t="shared" si="40"/>
        <v>52</v>
      </c>
      <c r="I258" s="10">
        <f t="shared" si="40"/>
        <v>77</v>
      </c>
      <c r="J258" s="10">
        <f t="shared" si="40"/>
        <v>4</v>
      </c>
      <c r="K258" s="10">
        <f t="shared" si="40"/>
        <v>13</v>
      </c>
    </row>
    <row r="259" spans="1:11" ht="12.75">
      <c r="A259" s="2" t="s">
        <v>18</v>
      </c>
      <c r="B259" s="10">
        <f t="shared" si="35"/>
        <v>24069</v>
      </c>
      <c r="C259" s="10">
        <f aca="true" t="shared" si="41" ref="C259:K259">SUM(C260:C263)</f>
        <v>5061</v>
      </c>
      <c r="D259" s="10">
        <f t="shared" si="41"/>
        <v>9850</v>
      </c>
      <c r="E259" s="10">
        <f t="shared" si="41"/>
        <v>2336</v>
      </c>
      <c r="F259" s="10">
        <f t="shared" si="41"/>
        <v>4072</v>
      </c>
      <c r="G259" s="10">
        <f t="shared" si="41"/>
        <v>1899</v>
      </c>
      <c r="H259" s="10">
        <f t="shared" si="41"/>
        <v>346</v>
      </c>
      <c r="I259" s="10">
        <f t="shared" si="41"/>
        <v>69</v>
      </c>
      <c r="J259" s="10">
        <f t="shared" si="41"/>
        <v>425</v>
      </c>
      <c r="K259" s="10">
        <f t="shared" si="41"/>
        <v>11</v>
      </c>
    </row>
    <row r="260" spans="1:11" ht="12.75">
      <c r="A260" s="2" t="s">
        <v>19</v>
      </c>
      <c r="B260" s="10">
        <f t="shared" si="35"/>
        <v>2871</v>
      </c>
      <c r="C260" s="10">
        <v>763</v>
      </c>
      <c r="D260" s="10">
        <v>975</v>
      </c>
      <c r="E260" s="10">
        <v>490</v>
      </c>
      <c r="F260" s="10">
        <v>368</v>
      </c>
      <c r="G260" s="10">
        <v>191</v>
      </c>
      <c r="H260" s="10">
        <v>15</v>
      </c>
      <c r="I260" s="10">
        <v>20</v>
      </c>
      <c r="J260" s="10">
        <v>41</v>
      </c>
      <c r="K260" s="10">
        <v>8</v>
      </c>
    </row>
    <row r="261" spans="1:11" ht="12.75">
      <c r="A261" s="2" t="s">
        <v>20</v>
      </c>
      <c r="B261" s="10">
        <f t="shared" si="35"/>
        <v>3789</v>
      </c>
      <c r="C261" s="10">
        <v>1065</v>
      </c>
      <c r="D261" s="10">
        <v>1360</v>
      </c>
      <c r="E261" s="10">
        <v>441</v>
      </c>
      <c r="F261" s="10">
        <v>572</v>
      </c>
      <c r="G261" s="10">
        <v>196</v>
      </c>
      <c r="H261" s="10">
        <v>49</v>
      </c>
      <c r="I261" s="10">
        <v>10</v>
      </c>
      <c r="J261" s="10">
        <v>94</v>
      </c>
      <c r="K261" s="10">
        <v>2</v>
      </c>
    </row>
    <row r="262" spans="1:11" ht="12.75">
      <c r="A262" s="2" t="s">
        <v>21</v>
      </c>
      <c r="B262" s="10">
        <f t="shared" si="35"/>
        <v>14615</v>
      </c>
      <c r="C262" s="10">
        <v>2648</v>
      </c>
      <c r="D262" s="10">
        <v>6648</v>
      </c>
      <c r="E262" s="10">
        <v>1119</v>
      </c>
      <c r="F262" s="10">
        <v>2646</v>
      </c>
      <c r="G262" s="10">
        <v>1046</v>
      </c>
      <c r="H262" s="10">
        <v>221</v>
      </c>
      <c r="I262" s="10">
        <v>32</v>
      </c>
      <c r="J262" s="10">
        <v>254</v>
      </c>
      <c r="K262" s="10">
        <v>1</v>
      </c>
    </row>
    <row r="263" spans="1:11" ht="12.75">
      <c r="A263" s="2" t="s">
        <v>22</v>
      </c>
      <c r="B263" s="10">
        <f t="shared" si="35"/>
        <v>2794</v>
      </c>
      <c r="C263" s="10">
        <v>585</v>
      </c>
      <c r="D263" s="10">
        <v>867</v>
      </c>
      <c r="E263" s="10">
        <v>286</v>
      </c>
      <c r="F263" s="10">
        <v>486</v>
      </c>
      <c r="G263" s="10">
        <v>466</v>
      </c>
      <c r="H263" s="10">
        <v>61</v>
      </c>
      <c r="I263" s="10">
        <v>7</v>
      </c>
      <c r="J263" s="10">
        <v>36</v>
      </c>
      <c r="K263" s="10">
        <v>0</v>
      </c>
    </row>
    <row r="264" spans="1:11" ht="12.75">
      <c r="A264" s="2" t="s">
        <v>23</v>
      </c>
      <c r="B264" s="10">
        <f t="shared" si="35"/>
        <v>9651</v>
      </c>
      <c r="C264" s="10">
        <v>2568</v>
      </c>
      <c r="D264" s="10">
        <v>3339</v>
      </c>
      <c r="E264" s="10">
        <v>756</v>
      </c>
      <c r="F264" s="10">
        <v>1325</v>
      </c>
      <c r="G264" s="10">
        <v>1382</v>
      </c>
      <c r="H264" s="10">
        <v>132</v>
      </c>
      <c r="I264" s="10">
        <v>17</v>
      </c>
      <c r="J264" s="10">
        <v>130</v>
      </c>
      <c r="K264" s="10">
        <v>2</v>
      </c>
    </row>
    <row r="265" spans="1:11" ht="12.75">
      <c r="A265" s="6" t="s">
        <v>36</v>
      </c>
      <c r="B265" s="10">
        <f t="shared" si="35"/>
        <v>190</v>
      </c>
      <c r="C265" s="30">
        <v>45</v>
      </c>
      <c r="D265" s="30">
        <v>51</v>
      </c>
      <c r="E265" s="30">
        <v>24</v>
      </c>
      <c r="F265" s="30">
        <v>11</v>
      </c>
      <c r="G265" s="30">
        <v>10</v>
      </c>
      <c r="H265" s="30">
        <v>19</v>
      </c>
      <c r="I265" s="30">
        <v>5</v>
      </c>
      <c r="J265" s="30">
        <v>12</v>
      </c>
      <c r="K265" s="30">
        <v>13</v>
      </c>
    </row>
    <row r="266" spans="1:11" ht="12.75">
      <c r="A266" s="36" t="s">
        <v>95</v>
      </c>
      <c r="B266" s="11">
        <f t="shared" si="35"/>
        <v>963</v>
      </c>
      <c r="C266" s="11">
        <v>223</v>
      </c>
      <c r="D266" s="11">
        <v>309</v>
      </c>
      <c r="E266" s="11">
        <v>40</v>
      </c>
      <c r="F266" s="11">
        <v>20</v>
      </c>
      <c r="G266" s="11">
        <v>150</v>
      </c>
      <c r="H266" s="11">
        <v>85</v>
      </c>
      <c r="I266" s="11">
        <v>28</v>
      </c>
      <c r="J266" s="11">
        <v>95</v>
      </c>
      <c r="K266" s="11">
        <v>13</v>
      </c>
    </row>
    <row r="268" ht="12.75">
      <c r="A268" s="8" t="s">
        <v>170</v>
      </c>
    </row>
    <row r="272" ht="31.5">
      <c r="A272" s="22" t="s">
        <v>422</v>
      </c>
    </row>
    <row r="273" spans="1:5" ht="18">
      <c r="A273" s="23"/>
      <c r="B273" s="110" t="s">
        <v>1</v>
      </c>
      <c r="C273" s="110" t="s">
        <v>29</v>
      </c>
      <c r="D273" s="110" t="s">
        <v>305</v>
      </c>
      <c r="E273" s="110" t="s">
        <v>430</v>
      </c>
    </row>
    <row r="274" spans="1:2" ht="18">
      <c r="A274" s="52"/>
      <c r="B274" s="53"/>
    </row>
    <row r="275" spans="1:5" ht="12.75">
      <c r="A275" s="54" t="s">
        <v>424</v>
      </c>
      <c r="B275" s="10"/>
      <c r="C275" s="10"/>
      <c r="D275" s="10"/>
      <c r="E275" s="10"/>
    </row>
    <row r="276" spans="1:5" ht="12.75">
      <c r="A276" s="54" t="s">
        <v>310</v>
      </c>
      <c r="B276" s="10">
        <f aca="true" t="shared" si="42" ref="B276:B305">SUM(C276:E276)</f>
        <v>14</v>
      </c>
      <c r="C276" s="10">
        <f>SUM(C277:C278)</f>
        <v>6</v>
      </c>
      <c r="D276" s="10">
        <f>SUM(D277:D278)</f>
        <v>7</v>
      </c>
      <c r="E276" s="10">
        <f>SUM(E277:E278)</f>
        <v>1</v>
      </c>
    </row>
    <row r="277" spans="1:5" ht="12.75">
      <c r="A277" s="54" t="s">
        <v>299</v>
      </c>
      <c r="B277" s="10">
        <f t="shared" si="42"/>
        <v>7</v>
      </c>
      <c r="C277" s="10">
        <v>3</v>
      </c>
      <c r="D277" s="10">
        <v>4</v>
      </c>
      <c r="E277" s="10">
        <v>0</v>
      </c>
    </row>
    <row r="278" spans="1:5" ht="12.75">
      <c r="A278" s="54" t="s">
        <v>300</v>
      </c>
      <c r="B278" s="10">
        <f t="shared" si="42"/>
        <v>7</v>
      </c>
      <c r="C278" s="10">
        <v>3</v>
      </c>
      <c r="D278" s="10">
        <v>3</v>
      </c>
      <c r="E278" s="10">
        <v>1</v>
      </c>
    </row>
    <row r="279" spans="1:5" ht="12.75">
      <c r="A279" s="54" t="s">
        <v>311</v>
      </c>
      <c r="B279" s="10">
        <f t="shared" si="42"/>
        <v>14</v>
      </c>
      <c r="C279" s="10">
        <f>SUM(C280:C281)</f>
        <v>6</v>
      </c>
      <c r="D279" s="10">
        <f>SUM(D280:D281)</f>
        <v>7</v>
      </c>
      <c r="E279" s="10">
        <f>SUM(E280:E281)</f>
        <v>1</v>
      </c>
    </row>
    <row r="280" spans="1:5" ht="12.75">
      <c r="A280" s="54" t="s">
        <v>299</v>
      </c>
      <c r="B280" s="10">
        <f t="shared" si="42"/>
        <v>7</v>
      </c>
      <c r="C280" s="10">
        <v>3</v>
      </c>
      <c r="D280" s="10">
        <v>4</v>
      </c>
      <c r="E280" s="10">
        <v>0</v>
      </c>
    </row>
    <row r="281" spans="1:5" ht="12.75">
      <c r="A281" s="54" t="s">
        <v>300</v>
      </c>
      <c r="B281" s="10">
        <f t="shared" si="42"/>
        <v>7</v>
      </c>
      <c r="C281" s="10">
        <v>3</v>
      </c>
      <c r="D281" s="10">
        <v>3</v>
      </c>
      <c r="E281" s="10">
        <v>1</v>
      </c>
    </row>
    <row r="282" spans="1:5" ht="12.75">
      <c r="A282" s="54" t="s">
        <v>312</v>
      </c>
      <c r="B282" s="10">
        <f t="shared" si="42"/>
        <v>14</v>
      </c>
      <c r="C282" s="10">
        <f>SUM(C283:C284)</f>
        <v>6</v>
      </c>
      <c r="D282" s="10">
        <f>SUM(D283:D284)</f>
        <v>7</v>
      </c>
      <c r="E282" s="10">
        <f>SUM(E283:E284)</f>
        <v>1</v>
      </c>
    </row>
    <row r="283" spans="1:5" ht="12.75">
      <c r="A283" s="54" t="s">
        <v>299</v>
      </c>
      <c r="B283" s="10">
        <f t="shared" si="42"/>
        <v>7</v>
      </c>
      <c r="C283" s="10">
        <v>3</v>
      </c>
      <c r="D283" s="10">
        <v>4</v>
      </c>
      <c r="E283" s="10">
        <v>0</v>
      </c>
    </row>
    <row r="284" spans="1:5" ht="12.75">
      <c r="A284" s="54" t="s">
        <v>300</v>
      </c>
      <c r="B284" s="10">
        <f t="shared" si="42"/>
        <v>7</v>
      </c>
      <c r="C284" s="10">
        <v>3</v>
      </c>
      <c r="D284" s="10">
        <v>3</v>
      </c>
      <c r="E284" s="10">
        <v>1</v>
      </c>
    </row>
    <row r="285" spans="1:5" ht="12.75">
      <c r="A285" s="54" t="s">
        <v>313</v>
      </c>
      <c r="B285" s="10">
        <f t="shared" si="42"/>
        <v>12</v>
      </c>
      <c r="C285" s="10">
        <f>SUM(C286:C287)</f>
        <v>5</v>
      </c>
      <c r="D285" s="10">
        <f>SUM(D286:D287)</f>
        <v>6</v>
      </c>
      <c r="E285" s="10">
        <f>SUM(E286:E287)</f>
        <v>1</v>
      </c>
    </row>
    <row r="286" spans="1:5" ht="12.75">
      <c r="A286" s="54" t="s">
        <v>299</v>
      </c>
      <c r="B286" s="10">
        <f t="shared" si="42"/>
        <v>6</v>
      </c>
      <c r="C286" s="10">
        <v>3</v>
      </c>
      <c r="D286" s="10">
        <v>3</v>
      </c>
      <c r="E286" s="10">
        <v>0</v>
      </c>
    </row>
    <row r="287" spans="1:5" ht="12.75">
      <c r="A287" s="54" t="s">
        <v>300</v>
      </c>
      <c r="B287" s="10">
        <f t="shared" si="42"/>
        <v>6</v>
      </c>
      <c r="C287" s="10">
        <v>2</v>
      </c>
      <c r="D287" s="10">
        <v>3</v>
      </c>
      <c r="E287" s="10">
        <v>1</v>
      </c>
    </row>
    <row r="288" spans="1:5" ht="12.75">
      <c r="A288" s="54" t="s">
        <v>314</v>
      </c>
      <c r="B288" s="10">
        <f t="shared" si="42"/>
        <v>15</v>
      </c>
      <c r="C288" s="10">
        <f>SUM(C289:C290)</f>
        <v>5</v>
      </c>
      <c r="D288" s="10">
        <f>SUM(D289:D290)</f>
        <v>6</v>
      </c>
      <c r="E288" s="10">
        <f>SUM(E289:E290)</f>
        <v>4</v>
      </c>
    </row>
    <row r="289" spans="1:5" ht="12.75">
      <c r="A289" s="54" t="s">
        <v>299</v>
      </c>
      <c r="B289" s="10">
        <f t="shared" si="42"/>
        <v>6</v>
      </c>
      <c r="C289" s="10">
        <v>3</v>
      </c>
      <c r="D289" s="10">
        <v>3</v>
      </c>
      <c r="E289" s="10">
        <v>0</v>
      </c>
    </row>
    <row r="290" spans="1:5" ht="12.75">
      <c r="A290" s="54" t="s">
        <v>300</v>
      </c>
      <c r="B290" s="10">
        <f t="shared" si="42"/>
        <v>9</v>
      </c>
      <c r="C290" s="10">
        <v>2</v>
      </c>
      <c r="D290" s="10">
        <v>3</v>
      </c>
      <c r="E290" s="10">
        <v>4</v>
      </c>
    </row>
    <row r="291" spans="1:5" ht="12.75">
      <c r="A291" s="54" t="s">
        <v>315</v>
      </c>
      <c r="B291" s="10">
        <f t="shared" si="42"/>
        <v>13</v>
      </c>
      <c r="C291" s="10">
        <f>SUM(C292:C293)</f>
        <v>5</v>
      </c>
      <c r="D291" s="10">
        <f>SUM(D292:D293)</f>
        <v>4</v>
      </c>
      <c r="E291" s="10">
        <f>SUM(E292:E293)</f>
        <v>4</v>
      </c>
    </row>
    <row r="292" spans="1:5" ht="12.75">
      <c r="A292" s="54" t="s">
        <v>299</v>
      </c>
      <c r="B292" s="10">
        <f t="shared" si="42"/>
        <v>5</v>
      </c>
      <c r="C292" s="10">
        <v>3</v>
      </c>
      <c r="D292" s="10">
        <v>2</v>
      </c>
      <c r="E292" s="10">
        <v>0</v>
      </c>
    </row>
    <row r="293" spans="1:5" ht="12.75">
      <c r="A293" s="54" t="s">
        <v>300</v>
      </c>
      <c r="B293" s="10">
        <f t="shared" si="42"/>
        <v>8</v>
      </c>
      <c r="C293" s="10">
        <v>2</v>
      </c>
      <c r="D293" s="10">
        <v>2</v>
      </c>
      <c r="E293" s="10">
        <v>4</v>
      </c>
    </row>
    <row r="294" spans="1:5" ht="12.75">
      <c r="A294" s="54" t="s">
        <v>316</v>
      </c>
      <c r="B294" s="10">
        <f t="shared" si="42"/>
        <v>13</v>
      </c>
      <c r="C294" s="10">
        <f>SUM(C295:C296)</f>
        <v>5</v>
      </c>
      <c r="D294" s="10">
        <f>SUM(D295:D296)</f>
        <v>4</v>
      </c>
      <c r="E294" s="10">
        <f>SUM(E295:E296)</f>
        <v>4</v>
      </c>
    </row>
    <row r="295" spans="1:5" ht="12.75">
      <c r="A295" s="54" t="s">
        <v>299</v>
      </c>
      <c r="B295" s="10">
        <f t="shared" si="42"/>
        <v>5</v>
      </c>
      <c r="C295" s="10">
        <v>3</v>
      </c>
      <c r="D295" s="10">
        <v>2</v>
      </c>
      <c r="E295" s="10">
        <v>0</v>
      </c>
    </row>
    <row r="296" spans="1:5" ht="12.75">
      <c r="A296" s="54" t="s">
        <v>300</v>
      </c>
      <c r="B296" s="10">
        <f t="shared" si="42"/>
        <v>8</v>
      </c>
      <c r="C296" s="10">
        <v>2</v>
      </c>
      <c r="D296" s="10">
        <v>2</v>
      </c>
      <c r="E296" s="10">
        <v>4</v>
      </c>
    </row>
    <row r="297" spans="1:5" ht="12.75">
      <c r="A297" s="54" t="s">
        <v>317</v>
      </c>
      <c r="B297" s="10">
        <f t="shared" si="42"/>
        <v>13</v>
      </c>
      <c r="C297" s="10">
        <f>SUM(C298:C299)</f>
        <v>5</v>
      </c>
      <c r="D297" s="10">
        <f>SUM(D298:D299)</f>
        <v>4</v>
      </c>
      <c r="E297" s="10">
        <f>SUM(E298:E299)</f>
        <v>4</v>
      </c>
    </row>
    <row r="298" spans="1:5" ht="12.75">
      <c r="A298" s="54" t="s">
        <v>299</v>
      </c>
      <c r="B298" s="10">
        <f t="shared" si="42"/>
        <v>5</v>
      </c>
      <c r="C298" s="10">
        <v>3</v>
      </c>
      <c r="D298" s="10">
        <v>2</v>
      </c>
      <c r="E298" s="10">
        <v>0</v>
      </c>
    </row>
    <row r="299" spans="1:5" ht="12.75">
      <c r="A299" s="54" t="s">
        <v>300</v>
      </c>
      <c r="B299" s="10">
        <f t="shared" si="42"/>
        <v>8</v>
      </c>
      <c r="C299" s="10">
        <v>2</v>
      </c>
      <c r="D299" s="10">
        <v>2</v>
      </c>
      <c r="E299" s="10">
        <v>4</v>
      </c>
    </row>
    <row r="300" spans="1:5" ht="12.75">
      <c r="A300" s="54" t="s">
        <v>318</v>
      </c>
      <c r="B300" s="10">
        <f t="shared" si="42"/>
        <v>4</v>
      </c>
      <c r="C300" s="10">
        <f>SUM(C301:C302)</f>
        <v>0</v>
      </c>
      <c r="D300" s="10">
        <f>SUM(D301:D302)</f>
        <v>0</v>
      </c>
      <c r="E300" s="10">
        <f>SUM(E301:E302)</f>
        <v>4</v>
      </c>
    </row>
    <row r="301" spans="1:5" ht="12.75">
      <c r="A301" s="54" t="s">
        <v>299</v>
      </c>
      <c r="B301" s="10">
        <f t="shared" si="42"/>
        <v>0</v>
      </c>
      <c r="C301" s="10">
        <v>0</v>
      </c>
      <c r="D301" s="10">
        <v>0</v>
      </c>
      <c r="E301" s="10">
        <v>0</v>
      </c>
    </row>
    <row r="302" spans="1:5" ht="12.75">
      <c r="A302" s="54" t="s">
        <v>300</v>
      </c>
      <c r="B302" s="10">
        <f t="shared" si="42"/>
        <v>4</v>
      </c>
      <c r="C302" s="10">
        <v>0</v>
      </c>
      <c r="D302" s="10">
        <v>0</v>
      </c>
      <c r="E302" s="10">
        <v>4</v>
      </c>
    </row>
    <row r="303" spans="1:5" ht="12.75">
      <c r="A303" s="54" t="s">
        <v>423</v>
      </c>
      <c r="B303" s="10">
        <f t="shared" si="42"/>
        <v>13</v>
      </c>
      <c r="C303" s="10">
        <f>SUM(C304:C305)</f>
        <v>5</v>
      </c>
      <c r="D303" s="10">
        <f>SUM(D304:D305)</f>
        <v>4</v>
      </c>
      <c r="E303" s="10">
        <f>SUM(E304:E305)</f>
        <v>4</v>
      </c>
    </row>
    <row r="304" spans="1:5" ht="12.75">
      <c r="A304" s="54" t="s">
        <v>299</v>
      </c>
      <c r="B304" s="10">
        <f t="shared" si="42"/>
        <v>5</v>
      </c>
      <c r="C304" s="10">
        <v>3</v>
      </c>
      <c r="D304" s="10">
        <v>2</v>
      </c>
      <c r="E304" s="10">
        <v>0</v>
      </c>
    </row>
    <row r="305" spans="1:5" ht="12.75">
      <c r="A305" s="54" t="s">
        <v>300</v>
      </c>
      <c r="B305" s="10">
        <f t="shared" si="42"/>
        <v>8</v>
      </c>
      <c r="C305" s="10">
        <v>2</v>
      </c>
      <c r="D305" s="10">
        <v>2</v>
      </c>
      <c r="E305" s="10">
        <v>4</v>
      </c>
    </row>
    <row r="306" spans="1:5" ht="12.75">
      <c r="A306" s="54" t="s">
        <v>429</v>
      </c>
      <c r="B306" s="10"/>
      <c r="C306" s="32"/>
      <c r="D306" s="32"/>
      <c r="E306" s="32"/>
    </row>
    <row r="307" spans="1:5" ht="12.75">
      <c r="A307" s="54" t="s">
        <v>310</v>
      </c>
      <c r="B307" s="10">
        <f aca="true" t="shared" si="43" ref="B307:B336">SUM(C307:E307)</f>
        <v>11</v>
      </c>
      <c r="C307" s="10">
        <f>SUM(C308:C309)</f>
        <v>2</v>
      </c>
      <c r="D307" s="10">
        <f>SUM(D308:D309)</f>
        <v>9</v>
      </c>
      <c r="E307" s="10">
        <f>SUM(E308:E309)</f>
        <v>0</v>
      </c>
    </row>
    <row r="308" spans="1:5" ht="12.75">
      <c r="A308" s="54" t="s">
        <v>299</v>
      </c>
      <c r="B308" s="10">
        <f t="shared" si="43"/>
        <v>3</v>
      </c>
      <c r="C308" s="10">
        <v>0</v>
      </c>
      <c r="D308" s="10">
        <v>3</v>
      </c>
      <c r="E308" s="10">
        <v>0</v>
      </c>
    </row>
    <row r="309" spans="1:5" ht="12.75">
      <c r="A309" s="54" t="s">
        <v>300</v>
      </c>
      <c r="B309" s="10">
        <f t="shared" si="43"/>
        <v>8</v>
      </c>
      <c r="C309" s="10">
        <v>2</v>
      </c>
      <c r="D309" s="10">
        <v>6</v>
      </c>
      <c r="E309" s="10">
        <v>0</v>
      </c>
    </row>
    <row r="310" spans="1:5" ht="12.75">
      <c r="A310" s="54" t="s">
        <v>311</v>
      </c>
      <c r="B310" s="10">
        <f t="shared" si="43"/>
        <v>11</v>
      </c>
      <c r="C310" s="10">
        <f>SUM(C311:C312)</f>
        <v>2</v>
      </c>
      <c r="D310" s="10">
        <f>SUM(D311:D312)</f>
        <v>9</v>
      </c>
      <c r="E310" s="10">
        <v>0</v>
      </c>
    </row>
    <row r="311" spans="1:5" ht="12.75">
      <c r="A311" s="54" t="s">
        <v>299</v>
      </c>
      <c r="B311" s="10">
        <f t="shared" si="43"/>
        <v>3</v>
      </c>
      <c r="C311" s="10">
        <v>0</v>
      </c>
      <c r="D311" s="10">
        <v>3</v>
      </c>
      <c r="E311" s="10">
        <v>0</v>
      </c>
    </row>
    <row r="312" spans="1:5" ht="12.75">
      <c r="A312" s="54" t="s">
        <v>300</v>
      </c>
      <c r="B312" s="10">
        <f t="shared" si="43"/>
        <v>8</v>
      </c>
      <c r="C312" s="10">
        <v>2</v>
      </c>
      <c r="D312" s="10">
        <v>6</v>
      </c>
      <c r="E312" s="10">
        <v>0</v>
      </c>
    </row>
    <row r="313" spans="1:5" ht="12.75">
      <c r="A313" s="54" t="s">
        <v>312</v>
      </c>
      <c r="B313" s="10">
        <f t="shared" si="43"/>
        <v>11</v>
      </c>
      <c r="C313" s="10">
        <f>SUM(C314:C315)</f>
        <v>2</v>
      </c>
      <c r="D313" s="10">
        <f>SUM(D314:D315)</f>
        <v>9</v>
      </c>
      <c r="E313" s="10">
        <v>0</v>
      </c>
    </row>
    <row r="314" spans="1:5" ht="12.75">
      <c r="A314" s="54" t="s">
        <v>299</v>
      </c>
      <c r="B314" s="10">
        <f t="shared" si="43"/>
        <v>3</v>
      </c>
      <c r="C314" s="10">
        <v>0</v>
      </c>
      <c r="D314" s="10">
        <v>3</v>
      </c>
      <c r="E314" s="10">
        <v>0</v>
      </c>
    </row>
    <row r="315" spans="1:5" ht="12.75">
      <c r="A315" s="54" t="s">
        <v>300</v>
      </c>
      <c r="B315" s="10">
        <f t="shared" si="43"/>
        <v>8</v>
      </c>
      <c r="C315" s="10">
        <v>2</v>
      </c>
      <c r="D315" s="10">
        <v>6</v>
      </c>
      <c r="E315" s="10">
        <v>0</v>
      </c>
    </row>
    <row r="316" spans="1:5" ht="12.75">
      <c r="A316" s="54" t="s">
        <v>313</v>
      </c>
      <c r="B316" s="10">
        <f t="shared" si="43"/>
        <v>11</v>
      </c>
      <c r="C316" s="10">
        <f>SUM(C317:C318)</f>
        <v>2</v>
      </c>
      <c r="D316" s="10">
        <f>SUM(D317:D318)</f>
        <v>9</v>
      </c>
      <c r="E316" s="10">
        <v>0</v>
      </c>
    </row>
    <row r="317" spans="1:5" ht="12.75">
      <c r="A317" s="54" t="s">
        <v>299</v>
      </c>
      <c r="B317" s="10">
        <f t="shared" si="43"/>
        <v>3</v>
      </c>
      <c r="C317" s="10">
        <v>0</v>
      </c>
      <c r="D317" s="10">
        <v>3</v>
      </c>
      <c r="E317" s="10">
        <v>0</v>
      </c>
    </row>
    <row r="318" spans="1:5" ht="12.75">
      <c r="A318" s="54" t="s">
        <v>300</v>
      </c>
      <c r="B318" s="10">
        <f t="shared" si="43"/>
        <v>8</v>
      </c>
      <c r="C318" s="10">
        <v>2</v>
      </c>
      <c r="D318" s="10">
        <v>6</v>
      </c>
      <c r="E318" s="10">
        <v>0</v>
      </c>
    </row>
    <row r="319" spans="1:5" ht="12.75">
      <c r="A319" s="54" t="s">
        <v>314</v>
      </c>
      <c r="B319" s="10">
        <f t="shared" si="43"/>
        <v>11</v>
      </c>
      <c r="C319" s="10">
        <f>SUM(C320:C321)</f>
        <v>2</v>
      </c>
      <c r="D319" s="10">
        <f>SUM(D320:D321)</f>
        <v>9</v>
      </c>
      <c r="E319" s="10">
        <v>0</v>
      </c>
    </row>
    <row r="320" spans="1:5" ht="12.75">
      <c r="A320" s="54" t="s">
        <v>299</v>
      </c>
      <c r="B320" s="10">
        <f t="shared" si="43"/>
        <v>3</v>
      </c>
      <c r="C320" s="10">
        <v>0</v>
      </c>
      <c r="D320" s="10">
        <v>3</v>
      </c>
      <c r="E320" s="10">
        <v>0</v>
      </c>
    </row>
    <row r="321" spans="1:5" ht="12.75">
      <c r="A321" s="54" t="s">
        <v>300</v>
      </c>
      <c r="B321" s="10">
        <f t="shared" si="43"/>
        <v>8</v>
      </c>
      <c r="C321" s="10">
        <v>2</v>
      </c>
      <c r="D321" s="10">
        <v>6</v>
      </c>
      <c r="E321" s="10">
        <v>0</v>
      </c>
    </row>
    <row r="322" spans="1:5" ht="12.75">
      <c r="A322" s="54" t="s">
        <v>315</v>
      </c>
      <c r="B322" s="10">
        <f t="shared" si="43"/>
        <v>10</v>
      </c>
      <c r="C322" s="10">
        <f>SUM(C323:C324)</f>
        <v>2</v>
      </c>
      <c r="D322" s="10">
        <f>SUM(D323:D324)</f>
        <v>8</v>
      </c>
      <c r="E322" s="10">
        <v>0</v>
      </c>
    </row>
    <row r="323" spans="1:5" ht="12.75">
      <c r="A323" s="54" t="s">
        <v>299</v>
      </c>
      <c r="B323" s="10">
        <f t="shared" si="43"/>
        <v>2</v>
      </c>
      <c r="C323" s="10">
        <v>0</v>
      </c>
      <c r="D323" s="10">
        <v>2</v>
      </c>
      <c r="E323" s="10">
        <v>0</v>
      </c>
    </row>
    <row r="324" spans="1:5" ht="12.75">
      <c r="A324" s="54" t="s">
        <v>300</v>
      </c>
      <c r="B324" s="10">
        <f t="shared" si="43"/>
        <v>8</v>
      </c>
      <c r="C324" s="10">
        <v>2</v>
      </c>
      <c r="D324" s="10">
        <v>6</v>
      </c>
      <c r="E324" s="10">
        <v>0</v>
      </c>
    </row>
    <row r="325" spans="1:5" ht="12.75">
      <c r="A325" s="54" t="s">
        <v>316</v>
      </c>
      <c r="B325" s="10">
        <f t="shared" si="43"/>
        <v>10</v>
      </c>
      <c r="C325" s="10">
        <f>SUM(C326:C327)</f>
        <v>2</v>
      </c>
      <c r="D325" s="10">
        <f>SUM(D326:D327)</f>
        <v>8</v>
      </c>
      <c r="E325" s="10">
        <v>0</v>
      </c>
    </row>
    <row r="326" spans="1:5" ht="12.75">
      <c r="A326" s="54" t="s">
        <v>299</v>
      </c>
      <c r="B326" s="10">
        <f t="shared" si="43"/>
        <v>2</v>
      </c>
      <c r="C326" s="10">
        <v>0</v>
      </c>
      <c r="D326" s="10">
        <v>2</v>
      </c>
      <c r="E326" s="10">
        <v>0</v>
      </c>
    </row>
    <row r="327" spans="1:5" ht="12.75">
      <c r="A327" s="54" t="s">
        <v>300</v>
      </c>
      <c r="B327" s="10">
        <f t="shared" si="43"/>
        <v>8</v>
      </c>
      <c r="C327" s="10">
        <v>2</v>
      </c>
      <c r="D327" s="10">
        <v>6</v>
      </c>
      <c r="E327" s="10">
        <v>0</v>
      </c>
    </row>
    <row r="328" spans="1:5" ht="12.75">
      <c r="A328" s="54" t="s">
        <v>317</v>
      </c>
      <c r="B328" s="10">
        <f t="shared" si="43"/>
        <v>10</v>
      </c>
      <c r="C328" s="10">
        <f>SUM(C329:C330)</f>
        <v>2</v>
      </c>
      <c r="D328" s="10">
        <f>SUM(D329:D330)</f>
        <v>8</v>
      </c>
      <c r="E328" s="10">
        <f>SUM(E329:E330)</f>
        <v>0</v>
      </c>
    </row>
    <row r="329" spans="1:5" ht="12.75">
      <c r="A329" s="54" t="s">
        <v>299</v>
      </c>
      <c r="B329" s="10">
        <f t="shared" si="43"/>
        <v>2</v>
      </c>
      <c r="C329" s="10">
        <v>0</v>
      </c>
      <c r="D329" s="10">
        <v>2</v>
      </c>
      <c r="E329" s="10">
        <v>0</v>
      </c>
    </row>
    <row r="330" spans="1:5" ht="12.75">
      <c r="A330" s="54" t="s">
        <v>300</v>
      </c>
      <c r="B330" s="10">
        <f t="shared" si="43"/>
        <v>8</v>
      </c>
      <c r="C330" s="10">
        <v>2</v>
      </c>
      <c r="D330" s="10">
        <v>6</v>
      </c>
      <c r="E330" s="10">
        <v>0</v>
      </c>
    </row>
    <row r="331" spans="1:5" ht="12.75">
      <c r="A331" s="54" t="s">
        <v>318</v>
      </c>
      <c r="B331" s="10">
        <f t="shared" si="43"/>
        <v>0</v>
      </c>
      <c r="C331" s="10">
        <f>SUM(C332:C333)</f>
        <v>0</v>
      </c>
      <c r="D331" s="10">
        <f>SUM(D332:D333)</f>
        <v>0</v>
      </c>
      <c r="E331" s="10">
        <f>SUM(E332:E333)</f>
        <v>0</v>
      </c>
    </row>
    <row r="332" spans="1:5" ht="12.75">
      <c r="A332" s="54" t="s">
        <v>299</v>
      </c>
      <c r="B332" s="10">
        <f t="shared" si="43"/>
        <v>0</v>
      </c>
      <c r="C332" s="10">
        <v>0</v>
      </c>
      <c r="D332" s="10">
        <v>0</v>
      </c>
      <c r="E332" s="10">
        <v>0</v>
      </c>
    </row>
    <row r="333" spans="1:5" ht="12.75">
      <c r="A333" s="54" t="s">
        <v>300</v>
      </c>
      <c r="B333" s="10">
        <f t="shared" si="43"/>
        <v>0</v>
      </c>
      <c r="C333" s="10">
        <v>0</v>
      </c>
      <c r="D333" s="10">
        <v>0</v>
      </c>
      <c r="E333" s="10">
        <v>0</v>
      </c>
    </row>
    <row r="334" spans="1:5" ht="12.75">
      <c r="A334" s="54" t="s">
        <v>423</v>
      </c>
      <c r="B334" s="10">
        <f t="shared" si="43"/>
        <v>10</v>
      </c>
      <c r="C334" s="10">
        <f>SUM(C335:C336)</f>
        <v>2</v>
      </c>
      <c r="D334" s="10">
        <f>SUM(D335:D336)</f>
        <v>8</v>
      </c>
      <c r="E334" s="10">
        <f>SUM(E335:E336)</f>
        <v>0</v>
      </c>
    </row>
    <row r="335" spans="1:5" ht="12.75">
      <c r="A335" s="54" t="s">
        <v>299</v>
      </c>
      <c r="B335" s="10">
        <f t="shared" si="43"/>
        <v>2</v>
      </c>
      <c r="C335" s="10">
        <v>0</v>
      </c>
      <c r="D335" s="10">
        <v>2</v>
      </c>
      <c r="E335" s="10">
        <v>0</v>
      </c>
    </row>
    <row r="336" spans="1:5" ht="12.75">
      <c r="A336" s="54" t="s">
        <v>300</v>
      </c>
      <c r="B336" s="10">
        <f t="shared" si="43"/>
        <v>8</v>
      </c>
      <c r="C336" s="10">
        <v>2</v>
      </c>
      <c r="D336" s="10">
        <v>6</v>
      </c>
      <c r="E336" s="10">
        <v>0</v>
      </c>
    </row>
    <row r="337" spans="1:5" ht="12.75">
      <c r="A337" s="21" t="s">
        <v>425</v>
      </c>
      <c r="B337" s="30"/>
      <c r="C337" s="30"/>
      <c r="D337" s="30"/>
      <c r="E337" s="19"/>
    </row>
    <row r="338" spans="1:5" ht="12.75">
      <c r="A338" s="21" t="s">
        <v>426</v>
      </c>
      <c r="B338" s="10">
        <f aca="true" t="shared" si="44" ref="B338:B346">SUM(C338:E338)</f>
        <v>47</v>
      </c>
      <c r="C338" s="10">
        <f>SUM(C339:C340)</f>
        <v>19</v>
      </c>
      <c r="D338" s="10">
        <f>SUM(D339:D340)</f>
        <v>20</v>
      </c>
      <c r="E338" s="10">
        <f>SUM(E339:E340)</f>
        <v>8</v>
      </c>
    </row>
    <row r="339" spans="1:5" ht="12.75">
      <c r="A339" s="54" t="s">
        <v>299</v>
      </c>
      <c r="B339" s="10">
        <f t="shared" si="44"/>
        <v>19</v>
      </c>
      <c r="C339" s="10">
        <v>9</v>
      </c>
      <c r="D339" s="10">
        <v>10</v>
      </c>
      <c r="E339" s="10">
        <v>0</v>
      </c>
    </row>
    <row r="340" spans="1:5" ht="12.75">
      <c r="A340" s="54" t="s">
        <v>300</v>
      </c>
      <c r="B340" s="10">
        <f t="shared" si="44"/>
        <v>28</v>
      </c>
      <c r="C340" s="10">
        <v>10</v>
      </c>
      <c r="D340" s="10">
        <v>10</v>
      </c>
      <c r="E340" s="10">
        <v>8</v>
      </c>
    </row>
    <row r="341" spans="1:5" ht="12.75">
      <c r="A341" s="21" t="s">
        <v>427</v>
      </c>
      <c r="B341" s="10">
        <f t="shared" si="44"/>
        <v>23</v>
      </c>
      <c r="C341" s="10">
        <f>SUM(C342:C343)</f>
        <v>7</v>
      </c>
      <c r="D341" s="10">
        <f>SUM(D342:D343)</f>
        <v>12</v>
      </c>
      <c r="E341" s="10">
        <f>SUM(E342:E343)</f>
        <v>4</v>
      </c>
    </row>
    <row r="342" spans="1:5" ht="12.75">
      <c r="A342" s="54" t="s">
        <v>299</v>
      </c>
      <c r="B342" s="10">
        <f t="shared" si="44"/>
        <v>7</v>
      </c>
      <c r="C342" s="10">
        <v>3</v>
      </c>
      <c r="D342" s="10">
        <v>4</v>
      </c>
      <c r="E342" s="10">
        <v>0</v>
      </c>
    </row>
    <row r="343" spans="1:5" ht="12.75">
      <c r="A343" s="54" t="s">
        <v>300</v>
      </c>
      <c r="B343" s="10">
        <f t="shared" si="44"/>
        <v>16</v>
      </c>
      <c r="C343" s="10">
        <v>4</v>
      </c>
      <c r="D343" s="10">
        <v>8</v>
      </c>
      <c r="E343" s="10">
        <v>4</v>
      </c>
    </row>
    <row r="344" spans="1:5" ht="12.75">
      <c r="A344" s="21" t="s">
        <v>428</v>
      </c>
      <c r="B344" s="10">
        <f t="shared" si="44"/>
        <v>24</v>
      </c>
      <c r="C344" s="10">
        <f>SUM(C345:C346)</f>
        <v>12</v>
      </c>
      <c r="D344" s="10">
        <f>SUM(D345:D346)</f>
        <v>8</v>
      </c>
      <c r="E344" s="10">
        <f>SUM(E345:E346)</f>
        <v>4</v>
      </c>
    </row>
    <row r="345" spans="1:5" ht="12.75">
      <c r="A345" s="21" t="s">
        <v>299</v>
      </c>
      <c r="B345" s="10">
        <f t="shared" si="44"/>
        <v>12</v>
      </c>
      <c r="C345" s="30">
        <v>6</v>
      </c>
      <c r="D345" s="30">
        <v>6</v>
      </c>
      <c r="E345" s="10">
        <v>0</v>
      </c>
    </row>
    <row r="346" spans="1:5" ht="12.75">
      <c r="A346" s="64" t="s">
        <v>300</v>
      </c>
      <c r="B346" s="11">
        <f t="shared" si="44"/>
        <v>12</v>
      </c>
      <c r="C346" s="11">
        <v>6</v>
      </c>
      <c r="D346" s="11">
        <v>2</v>
      </c>
      <c r="E346" s="11">
        <v>4</v>
      </c>
    </row>
    <row r="347" ht="12.75">
      <c r="B347" s="10"/>
    </row>
    <row r="348" ht="18.75">
      <c r="A348" s="127" t="s">
        <v>431</v>
      </c>
    </row>
    <row r="350" spans="1:2" ht="12.75">
      <c r="A350" s="8" t="s">
        <v>170</v>
      </c>
      <c r="B350" s="10"/>
    </row>
    <row r="354" ht="37.5" customHeight="1">
      <c r="A354" s="98" t="s">
        <v>435</v>
      </c>
    </row>
    <row r="355" spans="1:2" ht="18">
      <c r="A355" s="23"/>
      <c r="B355" s="24" t="s">
        <v>436</v>
      </c>
    </row>
    <row r="357" spans="1:2" ht="12.75">
      <c r="A357" s="2" t="s">
        <v>432</v>
      </c>
      <c r="B357" s="10">
        <v>210000</v>
      </c>
    </row>
    <row r="358" spans="1:2" ht="12.75">
      <c r="A358" s="6" t="s">
        <v>433</v>
      </c>
      <c r="B358" s="51">
        <v>84500</v>
      </c>
    </row>
    <row r="359" spans="1:2" ht="12.75">
      <c r="A359" s="6" t="s">
        <v>434</v>
      </c>
      <c r="B359" s="30">
        <v>40800</v>
      </c>
    </row>
    <row r="360" spans="1:2" ht="12.75">
      <c r="A360" s="36" t="s">
        <v>1</v>
      </c>
      <c r="B360" s="11">
        <f>SUM(B357:B359)</f>
        <v>335300</v>
      </c>
    </row>
    <row r="362" ht="12.75">
      <c r="A362" s="12" t="s">
        <v>437</v>
      </c>
    </row>
    <row r="364" ht="12.75">
      <c r="A364" s="8" t="s">
        <v>170</v>
      </c>
    </row>
    <row r="368" spans="1:2" ht="37.5" customHeight="1">
      <c r="A368" s="128" t="s">
        <v>443</v>
      </c>
      <c r="B368" s="98"/>
    </row>
    <row r="369" spans="1:5" ht="18">
      <c r="A369" s="43"/>
      <c r="B369" s="110" t="s">
        <v>1</v>
      </c>
      <c r="C369" s="110" t="s">
        <v>29</v>
      </c>
      <c r="D369" s="110" t="s">
        <v>305</v>
      </c>
      <c r="E369" s="110" t="s">
        <v>306</v>
      </c>
    </row>
    <row r="370" spans="1:2" ht="18">
      <c r="A370" s="52"/>
      <c r="B370" s="53"/>
    </row>
    <row r="371" spans="1:5" ht="12.75">
      <c r="A371" s="54" t="s">
        <v>242</v>
      </c>
      <c r="B371" s="10">
        <f>SUM(C371:E371)</f>
        <v>7</v>
      </c>
      <c r="C371" s="10">
        <v>4</v>
      </c>
      <c r="D371" s="10">
        <v>3</v>
      </c>
      <c r="E371" s="10">
        <v>0</v>
      </c>
    </row>
    <row r="372" spans="1:5" ht="12.75">
      <c r="A372" s="21" t="s">
        <v>243</v>
      </c>
      <c r="B372" s="10">
        <f>SUM(C372:E372)</f>
        <v>16</v>
      </c>
      <c r="C372" s="30">
        <v>6</v>
      </c>
      <c r="D372" s="30">
        <v>7</v>
      </c>
      <c r="E372" s="19">
        <v>3</v>
      </c>
    </row>
    <row r="373" spans="1:256" ht="12.75">
      <c r="A373" s="64" t="s">
        <v>1</v>
      </c>
      <c r="B373" s="11">
        <f>SUM(C373:E373)</f>
        <v>23</v>
      </c>
      <c r="C373" s="11">
        <f>SUM(C371:C372)</f>
        <v>10</v>
      </c>
      <c r="D373" s="11">
        <f>SUM(D371:D372)</f>
        <v>10</v>
      </c>
      <c r="E373" s="11">
        <f>SUM(E371:E372)</f>
        <v>3</v>
      </c>
      <c r="IV373" s="11"/>
    </row>
    <row r="375" ht="12.75">
      <c r="A375" s="12" t="s">
        <v>444</v>
      </c>
    </row>
    <row r="376" ht="12.75">
      <c r="A376" s="12"/>
    </row>
    <row r="377" ht="12.75">
      <c r="A377" s="8" t="s">
        <v>438</v>
      </c>
    </row>
    <row r="381" ht="18" customHeight="1">
      <c r="A381" s="22" t="s">
        <v>37</v>
      </c>
    </row>
    <row r="382" spans="1:2" ht="18">
      <c r="A382" s="23"/>
      <c r="B382" s="24" t="s">
        <v>436</v>
      </c>
    </row>
    <row r="384" spans="1:2" ht="12.75">
      <c r="A384" s="2" t="s">
        <v>38</v>
      </c>
      <c r="B384" s="10">
        <v>2362</v>
      </c>
    </row>
    <row r="385" spans="1:2" ht="12.75">
      <c r="A385" s="2" t="s">
        <v>11</v>
      </c>
      <c r="B385" s="10">
        <f>+B386+B387</f>
        <v>319</v>
      </c>
    </row>
    <row r="386" spans="1:2" ht="12.75">
      <c r="A386" s="2" t="s">
        <v>12</v>
      </c>
      <c r="B386" s="10">
        <v>91</v>
      </c>
    </row>
    <row r="387" spans="1:2" ht="12.75">
      <c r="A387" s="2" t="s">
        <v>39</v>
      </c>
      <c r="B387" s="10">
        <v>228</v>
      </c>
    </row>
    <row r="388" spans="1:2" ht="12.75">
      <c r="A388" s="2" t="s">
        <v>18</v>
      </c>
      <c r="B388" s="10">
        <f>SUM(+B389+B390+B391+B392)</f>
        <v>1974</v>
      </c>
    </row>
    <row r="389" spans="1:2" ht="12.75">
      <c r="A389" s="2" t="s">
        <v>19</v>
      </c>
      <c r="B389" s="10">
        <v>156</v>
      </c>
    </row>
    <row r="390" spans="1:2" ht="12.75">
      <c r="A390" s="2" t="s">
        <v>20</v>
      </c>
      <c r="B390" s="10">
        <v>286</v>
      </c>
    </row>
    <row r="391" spans="1:4" ht="12.75">
      <c r="A391" s="2" t="s">
        <v>21</v>
      </c>
      <c r="B391" s="10">
        <v>1051</v>
      </c>
      <c r="D391" s="54"/>
    </row>
    <row r="392" spans="1:2" ht="12.75">
      <c r="A392" s="2" t="s">
        <v>22</v>
      </c>
      <c r="B392" s="10">
        <v>481</v>
      </c>
    </row>
    <row r="393" spans="1:2" ht="12.75">
      <c r="A393" s="2" t="s">
        <v>23</v>
      </c>
      <c r="B393" s="10">
        <v>855</v>
      </c>
    </row>
    <row r="394" spans="1:2" ht="12.75">
      <c r="A394" s="2" t="s">
        <v>96</v>
      </c>
      <c r="B394" s="10">
        <v>34</v>
      </c>
    </row>
    <row r="395" spans="1:2" ht="12.75">
      <c r="A395" s="36" t="s">
        <v>24</v>
      </c>
      <c r="B395" s="11">
        <v>24</v>
      </c>
    </row>
    <row r="397" ht="12.75">
      <c r="A397" s="12" t="s">
        <v>437</v>
      </c>
    </row>
    <row r="399" ht="12.75">
      <c r="A399" s="8" t="s">
        <v>450</v>
      </c>
    </row>
    <row r="403" ht="18" customHeight="1">
      <c r="A403" s="22" t="s">
        <v>40</v>
      </c>
    </row>
    <row r="404" spans="1:2" ht="18">
      <c r="A404" s="23"/>
      <c r="B404" s="24" t="s">
        <v>436</v>
      </c>
    </row>
    <row r="406" spans="1:2" ht="12.75">
      <c r="A406" s="2" t="s">
        <v>38</v>
      </c>
      <c r="B406" s="10">
        <v>2549</v>
      </c>
    </row>
    <row r="407" spans="1:2" ht="12.75">
      <c r="A407" s="2" t="s">
        <v>762</v>
      </c>
      <c r="B407" s="10">
        <f>SUM(B408:B409)</f>
        <v>395</v>
      </c>
    </row>
    <row r="408" spans="1:2" ht="12.75">
      <c r="A408" s="2" t="s">
        <v>12</v>
      </c>
      <c r="B408" s="112">
        <v>296</v>
      </c>
    </row>
    <row r="409" spans="1:2" ht="12.75">
      <c r="A409" s="2" t="s">
        <v>39</v>
      </c>
      <c r="B409" s="10">
        <v>99</v>
      </c>
    </row>
    <row r="410" spans="1:2" ht="12.75">
      <c r="A410" s="2" t="s">
        <v>18</v>
      </c>
      <c r="B410" s="32">
        <f>SUM(B411:B414)</f>
        <v>2153</v>
      </c>
    </row>
    <row r="411" spans="1:2" ht="12.75">
      <c r="A411" s="2" t="s">
        <v>19</v>
      </c>
      <c r="B411" s="32">
        <v>302</v>
      </c>
    </row>
    <row r="412" spans="1:2" ht="12.75">
      <c r="A412" s="2" t="s">
        <v>20</v>
      </c>
      <c r="B412" s="32">
        <v>394</v>
      </c>
    </row>
    <row r="413" spans="1:2" ht="12.75">
      <c r="A413" s="2" t="s">
        <v>21</v>
      </c>
      <c r="B413" s="10">
        <v>1117</v>
      </c>
    </row>
    <row r="414" spans="1:2" ht="12.75">
      <c r="A414" s="2" t="s">
        <v>22</v>
      </c>
      <c r="B414" s="10">
        <v>340</v>
      </c>
    </row>
    <row r="415" spans="1:2" ht="12.75">
      <c r="A415" s="2" t="s">
        <v>23</v>
      </c>
      <c r="B415" s="10">
        <v>491</v>
      </c>
    </row>
    <row r="416" spans="1:2" ht="12.75">
      <c r="A416" s="2" t="s">
        <v>96</v>
      </c>
      <c r="B416" s="10">
        <v>36</v>
      </c>
    </row>
    <row r="417" spans="1:2" ht="12.75">
      <c r="A417" s="36" t="s">
        <v>24</v>
      </c>
      <c r="B417" s="11">
        <v>30</v>
      </c>
    </row>
    <row r="418" ht="12.75" customHeight="1"/>
    <row r="419" ht="12.75" customHeight="1">
      <c r="A419" s="12" t="s">
        <v>437</v>
      </c>
    </row>
    <row r="420" ht="12.75" customHeight="1"/>
    <row r="421" ht="12.75" customHeight="1">
      <c r="A421" s="8" t="s">
        <v>450</v>
      </c>
    </row>
    <row r="422" ht="12.75" customHeight="1">
      <c r="A422" s="8"/>
    </row>
    <row r="423" ht="12.75" customHeight="1">
      <c r="A423" s="8"/>
    </row>
    <row r="424" ht="12.75" customHeight="1">
      <c r="A424" s="8"/>
    </row>
    <row r="425" ht="18.75" customHeight="1">
      <c r="A425" s="22" t="s">
        <v>764</v>
      </c>
    </row>
    <row r="426" spans="1:4" ht="27">
      <c r="A426" s="23"/>
      <c r="B426" s="110" t="s">
        <v>230</v>
      </c>
      <c r="C426" s="24" t="s">
        <v>3</v>
      </c>
      <c r="D426" s="31" t="s">
        <v>4</v>
      </c>
    </row>
    <row r="427" spans="1:2" ht="18">
      <c r="A427" s="52"/>
      <c r="B427" s="53"/>
    </row>
    <row r="428" spans="1:2" ht="12.75" customHeight="1">
      <c r="A428" s="21" t="s">
        <v>44</v>
      </c>
      <c r="B428" s="53"/>
    </row>
    <row r="429" spans="1:4" ht="12.75">
      <c r="A429" s="2" t="s">
        <v>6</v>
      </c>
      <c r="B429" s="10">
        <v>3532</v>
      </c>
      <c r="C429" s="10">
        <v>1003</v>
      </c>
      <c r="D429" s="10">
        <v>1824</v>
      </c>
    </row>
    <row r="430" spans="1:4" ht="12.75">
      <c r="A430" s="2" t="s">
        <v>7</v>
      </c>
      <c r="B430" s="10">
        <v>3419</v>
      </c>
      <c r="C430" s="10">
        <v>980</v>
      </c>
      <c r="D430" s="10">
        <v>1809</v>
      </c>
    </row>
    <row r="431" spans="1:4" ht="12.75">
      <c r="A431" s="2" t="s">
        <v>8</v>
      </c>
      <c r="B431" s="10">
        <v>113</v>
      </c>
      <c r="C431" s="10">
        <v>23</v>
      </c>
      <c r="D431" s="10">
        <v>15</v>
      </c>
    </row>
    <row r="432" spans="1:4" ht="12.75">
      <c r="A432" s="2" t="s">
        <v>9</v>
      </c>
      <c r="B432" s="10">
        <v>67</v>
      </c>
      <c r="C432" s="10">
        <v>14</v>
      </c>
      <c r="D432" s="10">
        <v>44</v>
      </c>
    </row>
    <row r="433" spans="1:4" ht="12.75">
      <c r="A433" s="2" t="s">
        <v>10</v>
      </c>
      <c r="B433" s="10">
        <v>69903</v>
      </c>
      <c r="C433" s="10">
        <v>19324</v>
      </c>
      <c r="D433" s="10">
        <v>36264</v>
      </c>
    </row>
    <row r="434" spans="1:4" ht="12.75">
      <c r="A434" s="2" t="s">
        <v>11</v>
      </c>
      <c r="B434" s="10"/>
      <c r="C434" s="10"/>
      <c r="D434" s="10"/>
    </row>
    <row r="435" spans="1:4" ht="12.75">
      <c r="A435" s="2" t="s">
        <v>12</v>
      </c>
      <c r="B435" s="10">
        <v>2698</v>
      </c>
      <c r="C435" s="10">
        <f>+C436+C437</f>
        <v>552</v>
      </c>
      <c r="D435" s="10">
        <f>+D436+D437</f>
        <v>927</v>
      </c>
    </row>
    <row r="436" spans="1:4" ht="12.75">
      <c r="A436" s="2" t="s">
        <v>13</v>
      </c>
      <c r="B436" s="10">
        <v>2167</v>
      </c>
      <c r="C436" s="10">
        <v>403</v>
      </c>
      <c r="D436" s="10">
        <v>754</v>
      </c>
    </row>
    <row r="437" spans="1:4" ht="12.75">
      <c r="A437" s="2" t="s">
        <v>14</v>
      </c>
      <c r="B437" s="10">
        <v>531</v>
      </c>
      <c r="C437" s="10">
        <v>149</v>
      </c>
      <c r="D437" s="10">
        <v>173</v>
      </c>
    </row>
    <row r="438" spans="1:4" ht="12.75">
      <c r="A438" s="2" t="s">
        <v>15</v>
      </c>
      <c r="B438" s="10">
        <v>3504</v>
      </c>
      <c r="C438" s="10">
        <f>+C439+C440</f>
        <v>813</v>
      </c>
      <c r="D438" s="10">
        <f>+D439+D440</f>
        <v>2549</v>
      </c>
    </row>
    <row r="439" spans="1:4" ht="12.75">
      <c r="A439" s="2" t="s">
        <v>13</v>
      </c>
      <c r="B439" s="10">
        <v>3391</v>
      </c>
      <c r="C439" s="10">
        <v>777</v>
      </c>
      <c r="D439" s="10">
        <v>2477</v>
      </c>
    </row>
    <row r="440" spans="1:4" ht="12.75">
      <c r="A440" s="2" t="s">
        <v>14</v>
      </c>
      <c r="B440" s="10">
        <v>113</v>
      </c>
      <c r="C440" s="10">
        <v>36</v>
      </c>
      <c r="D440" s="10">
        <v>72</v>
      </c>
    </row>
    <row r="441" spans="1:5" ht="12.75">
      <c r="A441" s="2" t="s">
        <v>16</v>
      </c>
      <c r="B441" s="10">
        <v>11204</v>
      </c>
      <c r="C441" s="10">
        <f>+C442+C443</f>
        <v>3076</v>
      </c>
      <c r="D441" s="10">
        <f>+D442+D443</f>
        <v>6114</v>
      </c>
      <c r="E441" s="10"/>
    </row>
    <row r="442" spans="1:5" ht="12.75">
      <c r="A442" s="2" t="s">
        <v>13</v>
      </c>
      <c r="B442" s="10">
        <v>9702</v>
      </c>
      <c r="C442" s="10">
        <v>2689</v>
      </c>
      <c r="D442" s="10">
        <v>5178</v>
      </c>
      <c r="E442" s="10"/>
    </row>
    <row r="443" spans="1:5" ht="12.75">
      <c r="A443" s="2" t="s">
        <v>14</v>
      </c>
      <c r="B443" s="10">
        <v>1502</v>
      </c>
      <c r="C443" s="10">
        <v>387</v>
      </c>
      <c r="D443" s="10">
        <v>936</v>
      </c>
      <c r="E443" s="10"/>
    </row>
    <row r="444" spans="1:5" ht="12.75">
      <c r="A444" s="2" t="s">
        <v>17</v>
      </c>
      <c r="B444" s="10">
        <f>+B445+B446</f>
        <v>17406</v>
      </c>
      <c r="C444" s="10">
        <f>+C445+C446</f>
        <v>4441</v>
      </c>
      <c r="D444" s="10">
        <f>+D445+D446</f>
        <v>9590</v>
      </c>
      <c r="E444" s="10"/>
    </row>
    <row r="445" spans="1:5" ht="12.75">
      <c r="A445" s="2" t="s">
        <v>13</v>
      </c>
      <c r="B445" s="10">
        <f aca="true" t="shared" si="45" ref="B445:D446">+B436+B439+B442</f>
        <v>15260</v>
      </c>
      <c r="C445" s="10">
        <f t="shared" si="45"/>
        <v>3869</v>
      </c>
      <c r="D445" s="10">
        <f t="shared" si="45"/>
        <v>8409</v>
      </c>
      <c r="E445" s="10"/>
    </row>
    <row r="446" spans="1:5" ht="12.75">
      <c r="A446" s="2" t="s">
        <v>14</v>
      </c>
      <c r="B446" s="10">
        <f t="shared" si="45"/>
        <v>2146</v>
      </c>
      <c r="C446" s="10">
        <f t="shared" si="45"/>
        <v>572</v>
      </c>
      <c r="D446" s="10">
        <f t="shared" si="45"/>
        <v>1181</v>
      </c>
      <c r="E446" s="10"/>
    </row>
    <row r="447" spans="1:5" ht="12.75">
      <c r="A447" s="2" t="s">
        <v>18</v>
      </c>
      <c r="B447" s="10">
        <v>69360</v>
      </c>
      <c r="C447" s="10">
        <f>+C448+C449+C450+C451</f>
        <v>19149</v>
      </c>
      <c r="D447" s="10">
        <f>+D448+D449+D450+D451</f>
        <v>36254</v>
      </c>
      <c r="E447" s="10"/>
    </row>
    <row r="448" spans="1:5" ht="12.75">
      <c r="A448" s="2" t="s">
        <v>19</v>
      </c>
      <c r="B448" s="10">
        <v>15350</v>
      </c>
      <c r="C448" s="10">
        <v>4584</v>
      </c>
      <c r="D448" s="10">
        <v>8825</v>
      </c>
      <c r="E448" s="10"/>
    </row>
    <row r="449" spans="1:5" ht="12.75">
      <c r="A449" s="2" t="s">
        <v>20</v>
      </c>
      <c r="B449" s="10">
        <v>14220</v>
      </c>
      <c r="C449" s="10">
        <v>4179</v>
      </c>
      <c r="D449" s="10">
        <v>7566</v>
      </c>
      <c r="E449" s="10"/>
    </row>
    <row r="450" spans="1:5" ht="12.75">
      <c r="A450" s="2" t="s">
        <v>21</v>
      </c>
      <c r="B450" s="10">
        <v>31360</v>
      </c>
      <c r="C450" s="10">
        <v>8473</v>
      </c>
      <c r="D450" s="10">
        <v>15186</v>
      </c>
      <c r="E450" s="10"/>
    </row>
    <row r="451" spans="1:5" ht="12.75">
      <c r="A451" s="2" t="s">
        <v>22</v>
      </c>
      <c r="B451" s="10">
        <v>8430</v>
      </c>
      <c r="C451" s="10">
        <v>1913</v>
      </c>
      <c r="D451" s="10">
        <v>4677</v>
      </c>
      <c r="E451" s="10"/>
    </row>
    <row r="452" spans="1:5" ht="12.75">
      <c r="A452" s="2" t="s">
        <v>23</v>
      </c>
      <c r="B452" s="10">
        <v>4678</v>
      </c>
      <c r="C452" s="10">
        <v>2088</v>
      </c>
      <c r="D452" s="10">
        <v>265</v>
      </c>
      <c r="E452" s="10"/>
    </row>
    <row r="453" spans="1:5" ht="12.75">
      <c r="A453" s="2" t="s">
        <v>94</v>
      </c>
      <c r="B453" s="10">
        <v>1458</v>
      </c>
      <c r="C453" s="10">
        <v>334</v>
      </c>
      <c r="D453" s="10">
        <v>847</v>
      </c>
      <c r="E453" s="10"/>
    </row>
    <row r="454" spans="1:5" ht="12.75">
      <c r="A454" s="36" t="s">
        <v>24</v>
      </c>
      <c r="B454" s="11">
        <v>1243</v>
      </c>
      <c r="C454" s="11">
        <v>295</v>
      </c>
      <c r="D454" s="11">
        <v>707</v>
      </c>
      <c r="E454" s="10"/>
    </row>
    <row r="456" ht="12.75">
      <c r="A456" s="12" t="s">
        <v>474</v>
      </c>
    </row>
    <row r="457" spans="1:4" ht="12.75">
      <c r="A457" s="119" t="s">
        <v>475</v>
      </c>
      <c r="B457" s="119"/>
      <c r="C457" s="119"/>
      <c r="D457" s="119"/>
    </row>
    <row r="458" spans="1:4" ht="12.75">
      <c r="A458" s="119"/>
      <c r="B458" s="119"/>
      <c r="C458" s="119"/>
      <c r="D458" s="119"/>
    </row>
    <row r="459" ht="12.75">
      <c r="A459" s="8" t="s">
        <v>450</v>
      </c>
    </row>
    <row r="463" ht="18" customHeight="1">
      <c r="A463" s="22" t="s">
        <v>476</v>
      </c>
    </row>
    <row r="464" spans="1:12" ht="25.5">
      <c r="A464" s="23"/>
      <c r="B464" s="24" t="s">
        <v>1</v>
      </c>
      <c r="C464" s="24" t="s">
        <v>26</v>
      </c>
      <c r="D464" s="31" t="s">
        <v>27</v>
      </c>
      <c r="E464" s="31" t="s">
        <v>28</v>
      </c>
      <c r="F464" s="24" t="s">
        <v>29</v>
      </c>
      <c r="G464" s="24" t="s">
        <v>30</v>
      </c>
      <c r="H464" s="24" t="s">
        <v>31</v>
      </c>
      <c r="I464" s="24" t="s">
        <v>32</v>
      </c>
      <c r="J464" s="24" t="s">
        <v>33</v>
      </c>
      <c r="K464" s="24" t="s">
        <v>34</v>
      </c>
      <c r="L464" s="31" t="s">
        <v>188</v>
      </c>
    </row>
    <row r="466" spans="1:12" ht="12.75">
      <c r="A466" s="2" t="s">
        <v>10</v>
      </c>
      <c r="B466" s="10">
        <f>+C466+D466+E466+F466+G466+H466+I466+J466+K466+L466</f>
        <v>31552</v>
      </c>
      <c r="C466" s="10">
        <v>7086</v>
      </c>
      <c r="D466" s="10">
        <v>12334</v>
      </c>
      <c r="E466" s="10">
        <v>2686</v>
      </c>
      <c r="F466" s="10">
        <v>5044</v>
      </c>
      <c r="G466" s="10">
        <v>3143</v>
      </c>
      <c r="H466" s="10">
        <v>514</v>
      </c>
      <c r="I466" s="10">
        <v>125</v>
      </c>
      <c r="J466" s="10">
        <v>583</v>
      </c>
      <c r="K466" s="10">
        <v>37</v>
      </c>
      <c r="L466" s="10">
        <v>0</v>
      </c>
    </row>
    <row r="467" spans="1:12" ht="12.75">
      <c r="A467" s="2" t="s">
        <v>11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2">
        <v>0</v>
      </c>
    </row>
    <row r="468" spans="1:12" ht="12.75">
      <c r="A468" s="2" t="s">
        <v>12</v>
      </c>
      <c r="B468" s="10">
        <f aca="true" t="shared" si="46" ref="B468:B484">+C468+D468+E468+F468+G468+H468+I468+J468+K468+L468</f>
        <v>5176</v>
      </c>
      <c r="C468" s="10">
        <f aca="true" t="shared" si="47" ref="C468:L468">+C469+C470</f>
        <v>459</v>
      </c>
      <c r="D468" s="10">
        <f t="shared" si="47"/>
        <v>2011</v>
      </c>
      <c r="E468" s="10">
        <f t="shared" si="47"/>
        <v>363</v>
      </c>
      <c r="F468" s="10">
        <f t="shared" si="47"/>
        <v>1152</v>
      </c>
      <c r="G468" s="10">
        <f t="shared" si="47"/>
        <v>698</v>
      </c>
      <c r="H468" s="10">
        <f t="shared" si="47"/>
        <v>229</v>
      </c>
      <c r="I468" s="10">
        <f t="shared" si="47"/>
        <v>74</v>
      </c>
      <c r="J468" s="10">
        <f t="shared" si="47"/>
        <v>190</v>
      </c>
      <c r="K468" s="10">
        <f t="shared" si="47"/>
        <v>0</v>
      </c>
      <c r="L468" s="10">
        <f t="shared" si="47"/>
        <v>0</v>
      </c>
    </row>
    <row r="469" spans="1:12" ht="12.75">
      <c r="A469" s="2" t="s">
        <v>13</v>
      </c>
      <c r="B469" s="10">
        <f t="shared" si="46"/>
        <v>4708</v>
      </c>
      <c r="C469" s="10">
        <v>457</v>
      </c>
      <c r="D469" s="10">
        <v>1963</v>
      </c>
      <c r="E469" s="10">
        <v>291</v>
      </c>
      <c r="F469" s="10">
        <v>1056</v>
      </c>
      <c r="G469" s="10">
        <v>564</v>
      </c>
      <c r="H469" s="10">
        <v>194</v>
      </c>
      <c r="I469" s="10">
        <v>0</v>
      </c>
      <c r="J469" s="10">
        <v>183</v>
      </c>
      <c r="K469" s="10">
        <v>0</v>
      </c>
      <c r="L469" s="10">
        <v>0</v>
      </c>
    </row>
    <row r="470" spans="1:12" ht="12.75">
      <c r="A470" s="2" t="s">
        <v>14</v>
      </c>
      <c r="B470" s="10">
        <f t="shared" si="46"/>
        <v>468</v>
      </c>
      <c r="C470" s="10">
        <v>2</v>
      </c>
      <c r="D470" s="10">
        <v>48</v>
      </c>
      <c r="E470" s="10">
        <v>72</v>
      </c>
      <c r="F470" s="10">
        <v>96</v>
      </c>
      <c r="G470" s="10">
        <v>134</v>
      </c>
      <c r="H470" s="10">
        <v>35</v>
      </c>
      <c r="I470" s="10">
        <v>74</v>
      </c>
      <c r="J470" s="10">
        <v>7</v>
      </c>
      <c r="K470" s="10">
        <v>0</v>
      </c>
      <c r="L470" s="10">
        <v>0</v>
      </c>
    </row>
    <row r="471" spans="1:12" ht="12.75">
      <c r="A471" s="2" t="s">
        <v>35</v>
      </c>
      <c r="B471" s="10">
        <f t="shared" si="46"/>
        <v>5331</v>
      </c>
      <c r="C471" s="10">
        <f aca="true" t="shared" si="48" ref="C471:L471">+C472+C473</f>
        <v>1869</v>
      </c>
      <c r="D471" s="10">
        <f t="shared" si="48"/>
        <v>1248</v>
      </c>
      <c r="E471" s="10">
        <f t="shared" si="48"/>
        <v>671</v>
      </c>
      <c r="F471" s="10">
        <f t="shared" si="48"/>
        <v>573</v>
      </c>
      <c r="G471" s="10">
        <f t="shared" si="48"/>
        <v>603</v>
      </c>
      <c r="H471" s="10">
        <f t="shared" si="48"/>
        <v>230</v>
      </c>
      <c r="I471" s="10">
        <f t="shared" si="48"/>
        <v>43</v>
      </c>
      <c r="J471" s="10">
        <f t="shared" si="48"/>
        <v>49</v>
      </c>
      <c r="K471" s="10">
        <f t="shared" si="48"/>
        <v>37</v>
      </c>
      <c r="L471" s="10">
        <f t="shared" si="48"/>
        <v>8</v>
      </c>
    </row>
    <row r="472" spans="1:12" ht="12.75">
      <c r="A472" s="2" t="s">
        <v>13</v>
      </c>
      <c r="B472" s="10">
        <f t="shared" si="46"/>
        <v>5033</v>
      </c>
      <c r="C472" s="10">
        <v>1863</v>
      </c>
      <c r="D472" s="10">
        <v>1236</v>
      </c>
      <c r="E472" s="10">
        <v>609</v>
      </c>
      <c r="F472" s="10">
        <v>542</v>
      </c>
      <c r="G472" s="10">
        <v>524</v>
      </c>
      <c r="H472" s="10">
        <v>203</v>
      </c>
      <c r="I472" s="10">
        <v>0</v>
      </c>
      <c r="J472" s="10">
        <v>48</v>
      </c>
      <c r="K472" s="10">
        <v>0</v>
      </c>
      <c r="L472" s="10">
        <v>8</v>
      </c>
    </row>
    <row r="473" spans="1:12" ht="12.75">
      <c r="A473" s="2" t="s">
        <v>14</v>
      </c>
      <c r="B473" s="10">
        <f t="shared" si="46"/>
        <v>298</v>
      </c>
      <c r="C473" s="10">
        <v>6</v>
      </c>
      <c r="D473" s="10">
        <v>12</v>
      </c>
      <c r="E473" s="10">
        <v>62</v>
      </c>
      <c r="F473" s="10">
        <v>31</v>
      </c>
      <c r="G473" s="10">
        <v>79</v>
      </c>
      <c r="H473" s="10">
        <v>27</v>
      </c>
      <c r="I473" s="10">
        <v>43</v>
      </c>
      <c r="J473" s="10">
        <v>1</v>
      </c>
      <c r="K473" s="10">
        <v>37</v>
      </c>
      <c r="L473" s="10">
        <v>0</v>
      </c>
    </row>
    <row r="474" spans="1:12" ht="12.75">
      <c r="A474" s="2" t="s">
        <v>17</v>
      </c>
      <c r="B474" s="10">
        <f t="shared" si="46"/>
        <v>10507</v>
      </c>
      <c r="C474" s="10">
        <f aca="true" t="shared" si="49" ref="C474:J474">+C475+C476</f>
        <v>2328</v>
      </c>
      <c r="D474" s="10">
        <f t="shared" si="49"/>
        <v>3259</v>
      </c>
      <c r="E474" s="10">
        <f t="shared" si="49"/>
        <v>1034</v>
      </c>
      <c r="F474" s="10">
        <f t="shared" si="49"/>
        <v>1725</v>
      </c>
      <c r="G474" s="10">
        <f t="shared" si="49"/>
        <v>1301</v>
      </c>
      <c r="H474" s="10">
        <f t="shared" si="49"/>
        <v>459</v>
      </c>
      <c r="I474" s="10">
        <f t="shared" si="49"/>
        <v>117</v>
      </c>
      <c r="J474" s="10">
        <f t="shared" si="49"/>
        <v>239</v>
      </c>
      <c r="K474" s="10">
        <f>+L475+K476</f>
        <v>45</v>
      </c>
      <c r="L474" s="10">
        <f>+M475+L476</f>
        <v>0</v>
      </c>
    </row>
    <row r="475" spans="1:12" ht="12.75">
      <c r="A475" s="2" t="s">
        <v>13</v>
      </c>
      <c r="B475" s="10">
        <f t="shared" si="46"/>
        <v>9741</v>
      </c>
      <c r="C475" s="10">
        <f aca="true" t="shared" si="50" ref="C475:L475">+C469+C472</f>
        <v>2320</v>
      </c>
      <c r="D475" s="10">
        <f t="shared" si="50"/>
        <v>3199</v>
      </c>
      <c r="E475" s="10">
        <f t="shared" si="50"/>
        <v>900</v>
      </c>
      <c r="F475" s="10">
        <f t="shared" si="50"/>
        <v>1598</v>
      </c>
      <c r="G475" s="10">
        <f t="shared" si="50"/>
        <v>1088</v>
      </c>
      <c r="H475" s="10">
        <f t="shared" si="50"/>
        <v>397</v>
      </c>
      <c r="I475" s="10">
        <f t="shared" si="50"/>
        <v>0</v>
      </c>
      <c r="J475" s="10">
        <f t="shared" si="50"/>
        <v>231</v>
      </c>
      <c r="K475" s="10">
        <f t="shared" si="50"/>
        <v>0</v>
      </c>
      <c r="L475" s="10">
        <f t="shared" si="50"/>
        <v>8</v>
      </c>
    </row>
    <row r="476" spans="1:12" ht="12.75">
      <c r="A476" s="2" t="s">
        <v>14</v>
      </c>
      <c r="B476" s="10">
        <f t="shared" si="46"/>
        <v>766</v>
      </c>
      <c r="C476" s="10">
        <f aca="true" t="shared" si="51" ref="C476:L476">+C470+C473</f>
        <v>8</v>
      </c>
      <c r="D476" s="10">
        <f t="shared" si="51"/>
        <v>60</v>
      </c>
      <c r="E476" s="10">
        <f t="shared" si="51"/>
        <v>134</v>
      </c>
      <c r="F476" s="10">
        <f t="shared" si="51"/>
        <v>127</v>
      </c>
      <c r="G476" s="10">
        <f t="shared" si="51"/>
        <v>213</v>
      </c>
      <c r="H476" s="10">
        <f t="shared" si="51"/>
        <v>62</v>
      </c>
      <c r="I476" s="10">
        <f t="shared" si="51"/>
        <v>117</v>
      </c>
      <c r="J476" s="10">
        <f t="shared" si="51"/>
        <v>8</v>
      </c>
      <c r="K476" s="10">
        <f t="shared" si="51"/>
        <v>37</v>
      </c>
      <c r="L476" s="10">
        <f t="shared" si="51"/>
        <v>0</v>
      </c>
    </row>
    <row r="477" spans="1:12" ht="12.75">
      <c r="A477" s="2" t="s">
        <v>18</v>
      </c>
      <c r="B477" s="10">
        <f t="shared" si="46"/>
        <v>24105</v>
      </c>
      <c r="C477" s="10">
        <f aca="true" t="shared" si="52" ref="C477:L477">SUM(C478:C481)</f>
        <v>5418</v>
      </c>
      <c r="D477" s="10">
        <f t="shared" si="52"/>
        <v>9434</v>
      </c>
      <c r="E477" s="10">
        <f t="shared" si="52"/>
        <v>2165</v>
      </c>
      <c r="F477" s="10">
        <f t="shared" si="52"/>
        <v>3945</v>
      </c>
      <c r="G477" s="10">
        <f t="shared" si="52"/>
        <v>2139</v>
      </c>
      <c r="H477" s="10">
        <f t="shared" si="52"/>
        <v>428</v>
      </c>
      <c r="I477" s="10">
        <f t="shared" si="52"/>
        <v>110</v>
      </c>
      <c r="J477" s="10">
        <f t="shared" si="52"/>
        <v>429</v>
      </c>
      <c r="K477" s="10">
        <f t="shared" si="52"/>
        <v>37</v>
      </c>
      <c r="L477" s="10">
        <f t="shared" si="52"/>
        <v>0</v>
      </c>
    </row>
    <row r="478" spans="1:12" ht="12.75">
      <c r="A478" s="2" t="s">
        <v>19</v>
      </c>
      <c r="B478" s="10">
        <f t="shared" si="46"/>
        <v>2894</v>
      </c>
      <c r="C478" s="10">
        <v>865</v>
      </c>
      <c r="D478" s="10">
        <v>976</v>
      </c>
      <c r="E478" s="10">
        <v>424</v>
      </c>
      <c r="F478" s="10">
        <v>290</v>
      </c>
      <c r="G478" s="10">
        <v>175</v>
      </c>
      <c r="H478" s="10">
        <v>18</v>
      </c>
      <c r="I478" s="10">
        <v>27</v>
      </c>
      <c r="J478" s="10">
        <v>93</v>
      </c>
      <c r="K478" s="10">
        <v>26</v>
      </c>
      <c r="L478" s="10">
        <v>0</v>
      </c>
    </row>
    <row r="479" spans="1:12" ht="12.75">
      <c r="A479" s="2" t="s">
        <v>20</v>
      </c>
      <c r="B479" s="10">
        <f t="shared" si="46"/>
        <v>3632</v>
      </c>
      <c r="C479" s="10">
        <v>1031</v>
      </c>
      <c r="D479" s="10">
        <v>1243</v>
      </c>
      <c r="E479" s="10">
        <v>469</v>
      </c>
      <c r="F479" s="10">
        <v>464</v>
      </c>
      <c r="G479" s="10">
        <v>232</v>
      </c>
      <c r="H479" s="10">
        <v>40</v>
      </c>
      <c r="I479" s="10">
        <v>22</v>
      </c>
      <c r="J479" s="10">
        <v>123</v>
      </c>
      <c r="K479" s="10">
        <v>8</v>
      </c>
      <c r="L479" s="10">
        <v>0</v>
      </c>
    </row>
    <row r="480" spans="1:12" ht="12.75">
      <c r="A480" s="2" t="s">
        <v>21</v>
      </c>
      <c r="B480" s="10">
        <f t="shared" si="46"/>
        <v>14095</v>
      </c>
      <c r="C480" s="10">
        <v>3003</v>
      </c>
      <c r="D480" s="10">
        <v>6180</v>
      </c>
      <c r="E480" s="10">
        <v>945</v>
      </c>
      <c r="F480" s="10">
        <v>2159</v>
      </c>
      <c r="G480" s="10">
        <v>1274</v>
      </c>
      <c r="H480" s="10">
        <v>293</v>
      </c>
      <c r="I480" s="10">
        <v>49</v>
      </c>
      <c r="J480" s="10">
        <v>189</v>
      </c>
      <c r="K480" s="10">
        <v>3</v>
      </c>
      <c r="L480" s="10">
        <v>0</v>
      </c>
    </row>
    <row r="481" spans="1:12" ht="12.75">
      <c r="A481" s="2" t="s">
        <v>22</v>
      </c>
      <c r="B481" s="10">
        <f t="shared" si="46"/>
        <v>3484</v>
      </c>
      <c r="C481" s="10">
        <v>519</v>
      </c>
      <c r="D481" s="10">
        <v>1035</v>
      </c>
      <c r="E481" s="10">
        <v>327</v>
      </c>
      <c r="F481" s="10">
        <v>1032</v>
      </c>
      <c r="G481" s="10">
        <v>458</v>
      </c>
      <c r="H481" s="10">
        <v>77</v>
      </c>
      <c r="I481" s="10">
        <v>12</v>
      </c>
      <c r="J481" s="10">
        <v>24</v>
      </c>
      <c r="K481" s="10">
        <v>0</v>
      </c>
      <c r="L481" s="10">
        <v>0</v>
      </c>
    </row>
    <row r="482" spans="1:12" ht="12.75">
      <c r="A482" s="2" t="s">
        <v>23</v>
      </c>
      <c r="B482" s="10">
        <f t="shared" si="46"/>
        <v>10794</v>
      </c>
      <c r="C482" s="10">
        <v>2157</v>
      </c>
      <c r="D482" s="10">
        <v>3935</v>
      </c>
      <c r="E482" s="10">
        <v>848</v>
      </c>
      <c r="F482" s="10">
        <v>2131</v>
      </c>
      <c r="G482" s="10">
        <v>1355</v>
      </c>
      <c r="H482" s="10">
        <v>163</v>
      </c>
      <c r="I482" s="10">
        <v>27</v>
      </c>
      <c r="J482" s="10">
        <v>178</v>
      </c>
      <c r="K482" s="10">
        <v>0</v>
      </c>
      <c r="L482" s="10">
        <v>0</v>
      </c>
    </row>
    <row r="483" spans="1:12" ht="12.75">
      <c r="A483" s="6" t="s">
        <v>36</v>
      </c>
      <c r="B483" s="10">
        <f t="shared" si="46"/>
        <v>198</v>
      </c>
      <c r="C483" s="30">
        <v>38</v>
      </c>
      <c r="D483" s="30">
        <v>57</v>
      </c>
      <c r="E483" s="30">
        <v>25</v>
      </c>
      <c r="F483" s="30">
        <v>19</v>
      </c>
      <c r="G483" s="30">
        <v>8</v>
      </c>
      <c r="H483" s="30">
        <v>1</v>
      </c>
      <c r="I483" s="30">
        <v>3</v>
      </c>
      <c r="J483" s="30">
        <v>2</v>
      </c>
      <c r="K483" s="30">
        <v>37</v>
      </c>
      <c r="L483" s="10">
        <v>8</v>
      </c>
    </row>
    <row r="484" spans="1:12" ht="12.75">
      <c r="A484" s="36" t="s">
        <v>95</v>
      </c>
      <c r="B484" s="11">
        <f t="shared" si="46"/>
        <v>1017</v>
      </c>
      <c r="C484" s="11">
        <v>228</v>
      </c>
      <c r="D484" s="11">
        <v>285</v>
      </c>
      <c r="E484" s="11">
        <v>34</v>
      </c>
      <c r="F484" s="11">
        <v>33</v>
      </c>
      <c r="G484" s="11">
        <v>157</v>
      </c>
      <c r="H484" s="11">
        <v>124</v>
      </c>
      <c r="I484" s="11">
        <v>36</v>
      </c>
      <c r="J484" s="11">
        <v>77</v>
      </c>
      <c r="K484" s="11">
        <v>37</v>
      </c>
      <c r="L484" s="11">
        <v>6</v>
      </c>
    </row>
    <row r="486" ht="12.75">
      <c r="A486" s="12" t="s">
        <v>437</v>
      </c>
    </row>
    <row r="488" ht="12.75">
      <c r="A488" s="8" t="s">
        <v>450</v>
      </c>
    </row>
    <row r="492" ht="18.75">
      <c r="A492" s="22" t="s">
        <v>394</v>
      </c>
    </row>
    <row r="493" spans="1:2" ht="18">
      <c r="A493" s="23"/>
      <c r="B493" s="99" t="s">
        <v>478</v>
      </c>
    </row>
    <row r="495" spans="1:3" ht="12.75">
      <c r="A495" s="2" t="s">
        <v>11</v>
      </c>
      <c r="B495" s="10">
        <v>10507</v>
      </c>
      <c r="C495" s="10"/>
    </row>
    <row r="496" spans="1:2" ht="12.75">
      <c r="A496" s="2" t="s">
        <v>12</v>
      </c>
      <c r="B496" s="10">
        <v>5176</v>
      </c>
    </row>
    <row r="497" spans="1:2" ht="12.75">
      <c r="A497" s="2" t="s">
        <v>35</v>
      </c>
      <c r="B497" s="10">
        <v>5336</v>
      </c>
    </row>
    <row r="498" spans="1:2" ht="12.75">
      <c r="A498" s="54" t="s">
        <v>235</v>
      </c>
      <c r="B498" s="10"/>
    </row>
    <row r="499" spans="1:2" ht="12.75">
      <c r="A499" s="2" t="s">
        <v>12</v>
      </c>
      <c r="B499" s="18">
        <v>49</v>
      </c>
    </row>
    <row r="500" spans="1:2" ht="12.75">
      <c r="A500" s="2" t="s">
        <v>35</v>
      </c>
      <c r="B500" s="18">
        <v>51</v>
      </c>
    </row>
    <row r="501" spans="1:2" ht="12.75">
      <c r="A501" s="54" t="s">
        <v>236</v>
      </c>
      <c r="B501" s="10"/>
    </row>
    <row r="502" spans="1:2" ht="12.75">
      <c r="A502" s="2" t="s">
        <v>19</v>
      </c>
      <c r="B502" s="10">
        <v>12</v>
      </c>
    </row>
    <row r="503" spans="1:2" ht="12.75">
      <c r="A503" s="2" t="s">
        <v>20</v>
      </c>
      <c r="B503" s="10">
        <v>15</v>
      </c>
    </row>
    <row r="504" spans="1:2" ht="12.75">
      <c r="A504" s="2" t="s">
        <v>21</v>
      </c>
      <c r="B504" s="10">
        <v>59</v>
      </c>
    </row>
    <row r="505" spans="1:2" ht="12.75">
      <c r="A505" s="2" t="s">
        <v>22</v>
      </c>
      <c r="B505" s="10">
        <v>14</v>
      </c>
    </row>
    <row r="506" spans="1:2" ht="12.75">
      <c r="A506" s="54" t="s">
        <v>660</v>
      </c>
      <c r="B506" s="10">
        <v>2600608</v>
      </c>
    </row>
    <row r="507" spans="1:2" ht="12.75">
      <c r="A507" s="36" t="s">
        <v>167</v>
      </c>
      <c r="B507" s="36">
        <v>40</v>
      </c>
    </row>
    <row r="509" spans="1:4" s="1" customFormat="1" ht="12.75" customHeight="1">
      <c r="A509" s="100" t="s">
        <v>237</v>
      </c>
      <c r="B509" s="9"/>
      <c r="C509" s="9"/>
      <c r="D509" s="9"/>
    </row>
    <row r="510" ht="12.75">
      <c r="A510" s="12" t="s">
        <v>477</v>
      </c>
    </row>
    <row r="511" spans="1:4" ht="12.75">
      <c r="A511" s="12"/>
      <c r="B511" s="10"/>
      <c r="C511" s="10"/>
      <c r="D511" s="10"/>
    </row>
    <row r="512" ht="12.75">
      <c r="A512" s="8" t="s">
        <v>450</v>
      </c>
    </row>
    <row r="516" ht="15.75">
      <c r="A516" s="22" t="s">
        <v>240</v>
      </c>
    </row>
    <row r="517" spans="1:2" ht="18">
      <c r="A517" s="23"/>
      <c r="B517" s="24" t="s">
        <v>436</v>
      </c>
    </row>
    <row r="518" spans="1:2" ht="18">
      <c r="A518" s="52"/>
      <c r="B518" s="53"/>
    </row>
    <row r="519" spans="1:2" ht="12.75">
      <c r="A519" s="54" t="s">
        <v>241</v>
      </c>
      <c r="B519" s="10">
        <f>SUM(B520:B521)</f>
        <v>150</v>
      </c>
    </row>
    <row r="520" spans="1:2" ht="12.75">
      <c r="A520" s="56" t="s">
        <v>242</v>
      </c>
      <c r="B520" s="10">
        <v>127</v>
      </c>
    </row>
    <row r="521" spans="1:2" ht="12.75">
      <c r="A521" s="56" t="s">
        <v>243</v>
      </c>
      <c r="B521" s="10">
        <v>23</v>
      </c>
    </row>
    <row r="522" spans="1:2" ht="12.75">
      <c r="A522" s="54" t="s">
        <v>244</v>
      </c>
      <c r="B522" s="10">
        <v>611</v>
      </c>
    </row>
    <row r="523" spans="1:2" ht="12.75">
      <c r="A523" s="54" t="s">
        <v>245</v>
      </c>
      <c r="B523" s="10"/>
    </row>
    <row r="524" spans="1:2" ht="12.75">
      <c r="A524" s="56" t="s">
        <v>246</v>
      </c>
      <c r="B524" s="10">
        <v>2</v>
      </c>
    </row>
    <row r="525" spans="1:2" ht="12.75">
      <c r="A525" s="56" t="s">
        <v>247</v>
      </c>
      <c r="B525" s="10">
        <v>12</v>
      </c>
    </row>
    <row r="526" spans="1:2" ht="12.75">
      <c r="A526" s="56" t="s">
        <v>248</v>
      </c>
      <c r="B526" s="19">
        <v>32</v>
      </c>
    </row>
    <row r="527" spans="1:2" ht="12.75">
      <c r="A527" s="69" t="s">
        <v>249</v>
      </c>
      <c r="B527" s="15">
        <v>48</v>
      </c>
    </row>
    <row r="528" spans="1:2" ht="12.75">
      <c r="A528" s="69" t="s">
        <v>250</v>
      </c>
      <c r="B528" s="51" t="s">
        <v>202</v>
      </c>
    </row>
    <row r="529" spans="1:2" ht="12.75">
      <c r="A529" s="83" t="s">
        <v>251</v>
      </c>
      <c r="B529" s="65">
        <v>14</v>
      </c>
    </row>
    <row r="530" ht="12.75">
      <c r="B530" s="10"/>
    </row>
    <row r="531" ht="12.75">
      <c r="A531" s="12" t="s">
        <v>437</v>
      </c>
    </row>
    <row r="533" spans="1:2" ht="12.75">
      <c r="A533" s="8" t="s">
        <v>450</v>
      </c>
      <c r="B533" s="10"/>
    </row>
    <row r="537" ht="18.75">
      <c r="A537" s="22" t="s">
        <v>479</v>
      </c>
    </row>
    <row r="538" spans="1:7" ht="52.5" customHeight="1">
      <c r="A538" s="23"/>
      <c r="B538" s="99" t="s">
        <v>1</v>
      </c>
      <c r="C538" s="99" t="s">
        <v>252</v>
      </c>
      <c r="D538" s="99" t="s">
        <v>253</v>
      </c>
      <c r="E538" s="99" t="s">
        <v>254</v>
      </c>
      <c r="F538" s="110" t="s">
        <v>255</v>
      </c>
      <c r="G538" s="110" t="s">
        <v>256</v>
      </c>
    </row>
    <row r="539" spans="1:7" ht="18">
      <c r="A539" s="52"/>
      <c r="B539" s="53"/>
      <c r="C539" s="53"/>
      <c r="D539" s="53"/>
      <c r="E539" s="53"/>
      <c r="F539" s="53"/>
      <c r="G539" s="53"/>
    </row>
    <row r="540" spans="1:7" ht="12.75">
      <c r="A540" s="54" t="s">
        <v>257</v>
      </c>
      <c r="B540" s="10">
        <f aca="true" t="shared" si="53" ref="B540:B551">SUM(C540:G540)</f>
        <v>1270</v>
      </c>
      <c r="C540" s="10">
        <v>80</v>
      </c>
      <c r="D540" s="10">
        <v>598</v>
      </c>
      <c r="E540" s="10">
        <v>42</v>
      </c>
      <c r="F540" s="10">
        <v>275</v>
      </c>
      <c r="G540" s="10">
        <v>275</v>
      </c>
    </row>
    <row r="541" spans="1:7" ht="12.75">
      <c r="A541" s="54" t="s">
        <v>258</v>
      </c>
      <c r="B541" s="10">
        <f t="shared" si="53"/>
        <v>491</v>
      </c>
      <c r="C541" s="10">
        <f>SUM(C542:C544)</f>
        <v>33</v>
      </c>
      <c r="D541" s="10">
        <f>SUM(D542:D544)</f>
        <v>214</v>
      </c>
      <c r="E541" s="10">
        <f>SUM(E542:E544)</f>
        <v>9</v>
      </c>
      <c r="F541" s="10">
        <f>SUM(F542:F544)</f>
        <v>107</v>
      </c>
      <c r="G541" s="10">
        <v>128</v>
      </c>
    </row>
    <row r="542" spans="1:7" ht="12.75">
      <c r="A542" s="56" t="s">
        <v>259</v>
      </c>
      <c r="B542" s="10">
        <f t="shared" si="53"/>
        <v>181</v>
      </c>
      <c r="C542" s="10">
        <v>16</v>
      </c>
      <c r="D542" s="10">
        <v>60</v>
      </c>
      <c r="E542" s="95">
        <v>7</v>
      </c>
      <c r="F542" s="10">
        <v>49</v>
      </c>
      <c r="G542" s="10">
        <v>49</v>
      </c>
    </row>
    <row r="543" spans="1:7" ht="12.75">
      <c r="A543" s="56" t="s">
        <v>260</v>
      </c>
      <c r="B543" s="10">
        <f t="shared" si="53"/>
        <v>124</v>
      </c>
      <c r="C543" s="10">
        <v>4</v>
      </c>
      <c r="D543" s="10">
        <v>54</v>
      </c>
      <c r="E543" s="95">
        <v>2</v>
      </c>
      <c r="F543" s="10">
        <v>31</v>
      </c>
      <c r="G543" s="10">
        <v>33</v>
      </c>
    </row>
    <row r="544" spans="1:7" ht="12.75">
      <c r="A544" s="56" t="s">
        <v>261</v>
      </c>
      <c r="B544" s="10">
        <f t="shared" si="53"/>
        <v>176</v>
      </c>
      <c r="C544" s="10">
        <v>13</v>
      </c>
      <c r="D544" s="10">
        <v>100</v>
      </c>
      <c r="E544" s="95">
        <v>0</v>
      </c>
      <c r="F544" s="10">
        <v>27</v>
      </c>
      <c r="G544" s="10">
        <v>36</v>
      </c>
    </row>
    <row r="545" spans="1:7" ht="12.75">
      <c r="A545" s="54" t="s">
        <v>262</v>
      </c>
      <c r="B545" s="10">
        <f t="shared" si="53"/>
        <v>779</v>
      </c>
      <c r="C545" s="95">
        <v>47</v>
      </c>
      <c r="D545" s="10">
        <v>384</v>
      </c>
      <c r="E545" s="10">
        <v>33</v>
      </c>
      <c r="F545" s="10">
        <v>168</v>
      </c>
      <c r="G545" s="10">
        <v>147</v>
      </c>
    </row>
    <row r="546" spans="1:7" ht="12.75">
      <c r="A546" s="54" t="s">
        <v>263</v>
      </c>
      <c r="B546" s="10">
        <f t="shared" si="53"/>
        <v>1270</v>
      </c>
      <c r="C546" s="10">
        <f>SUM(C547:C548)</f>
        <v>80</v>
      </c>
      <c r="D546" s="10">
        <f>SUM(D547:D548)</f>
        <v>598</v>
      </c>
      <c r="E546" s="10">
        <f>SUM(E547:E548)</f>
        <v>42</v>
      </c>
      <c r="F546" s="10">
        <f>SUM(F547:F548)</f>
        <v>275</v>
      </c>
      <c r="G546" s="10">
        <f>SUM(G547:G548)</f>
        <v>275</v>
      </c>
    </row>
    <row r="547" spans="1:7" ht="12.75">
      <c r="A547" s="69" t="s">
        <v>264</v>
      </c>
      <c r="B547" s="30">
        <f t="shared" si="53"/>
        <v>491</v>
      </c>
      <c r="C547" s="30">
        <v>33</v>
      </c>
      <c r="D547" s="30">
        <v>214</v>
      </c>
      <c r="E547" s="30">
        <v>9</v>
      </c>
      <c r="F547" s="30">
        <v>107</v>
      </c>
      <c r="G547" s="30">
        <v>128</v>
      </c>
    </row>
    <row r="548" spans="1:7" ht="12.75">
      <c r="A548" s="69" t="s">
        <v>265</v>
      </c>
      <c r="B548" s="30">
        <f t="shared" si="53"/>
        <v>779</v>
      </c>
      <c r="C548" s="95">
        <v>47</v>
      </c>
      <c r="D548" s="51">
        <v>384</v>
      </c>
      <c r="E548" s="51">
        <v>33</v>
      </c>
      <c r="F548" s="51">
        <v>168</v>
      </c>
      <c r="G548" s="51">
        <v>147</v>
      </c>
    </row>
    <row r="549" spans="1:7" ht="12.75">
      <c r="A549" s="21" t="s">
        <v>266</v>
      </c>
      <c r="B549" s="30">
        <f t="shared" si="53"/>
        <v>34</v>
      </c>
      <c r="C549" s="30">
        <f>SUM(C550:C551)</f>
        <v>4</v>
      </c>
      <c r="D549" s="30">
        <f>SUM(D550:D551)</f>
        <v>12</v>
      </c>
      <c r="E549" s="30">
        <f>SUM(E550:E551)</f>
        <v>2</v>
      </c>
      <c r="F549" s="30">
        <f>SUM(F550:F551)</f>
        <v>11</v>
      </c>
      <c r="G549" s="30">
        <f>SUM(G550:G551)</f>
        <v>5</v>
      </c>
    </row>
    <row r="550" spans="1:7" ht="12.75">
      <c r="A550" s="69" t="s">
        <v>267</v>
      </c>
      <c r="B550" s="30">
        <f t="shared" si="53"/>
        <v>20</v>
      </c>
      <c r="C550" s="30">
        <v>2</v>
      </c>
      <c r="D550" s="30">
        <v>8</v>
      </c>
      <c r="E550" s="19">
        <v>1</v>
      </c>
      <c r="F550" s="30">
        <v>6</v>
      </c>
      <c r="G550" s="30">
        <v>3</v>
      </c>
    </row>
    <row r="551" spans="1:7" ht="12.75">
      <c r="A551" s="83" t="s">
        <v>268</v>
      </c>
      <c r="B551" s="11">
        <f t="shared" si="53"/>
        <v>14</v>
      </c>
      <c r="C551" s="65">
        <v>2</v>
      </c>
      <c r="D551" s="11">
        <v>4</v>
      </c>
      <c r="E551" s="65">
        <v>1</v>
      </c>
      <c r="F551" s="11">
        <v>5</v>
      </c>
      <c r="G551" s="35">
        <v>2</v>
      </c>
    </row>
    <row r="552" spans="2:7" ht="12.75">
      <c r="B552" s="10"/>
      <c r="C552" s="10"/>
      <c r="D552" s="10"/>
      <c r="E552" s="10"/>
      <c r="F552" s="10"/>
      <c r="G552" s="10"/>
    </row>
    <row r="553" ht="12.75">
      <c r="A553" s="12" t="s">
        <v>474</v>
      </c>
    </row>
    <row r="554" ht="12.75">
      <c r="A554" s="12" t="s">
        <v>269</v>
      </c>
    </row>
    <row r="555" ht="12.75">
      <c r="A555" s="12" t="s">
        <v>270</v>
      </c>
    </row>
    <row r="556" ht="12.75">
      <c r="A556" s="12" t="s">
        <v>271</v>
      </c>
    </row>
    <row r="557" ht="12.75">
      <c r="A557" s="12" t="s">
        <v>272</v>
      </c>
    </row>
    <row r="558" ht="12.75">
      <c r="A558" s="12" t="s">
        <v>273</v>
      </c>
    </row>
    <row r="559" ht="12.75">
      <c r="A559" s="12"/>
    </row>
    <row r="560" spans="1:7" ht="12.75">
      <c r="A560" s="8" t="s">
        <v>450</v>
      </c>
      <c r="B560" s="10"/>
      <c r="C560" s="10"/>
      <c r="D560" s="10"/>
      <c r="E560" s="10"/>
      <c r="F560" s="10"/>
      <c r="G560" s="10"/>
    </row>
    <row r="564" ht="15.75">
      <c r="A564" s="22" t="s">
        <v>275</v>
      </c>
    </row>
    <row r="565" spans="1:2" ht="18">
      <c r="A565" s="23"/>
      <c r="B565" s="99" t="s">
        <v>487</v>
      </c>
    </row>
    <row r="566" spans="1:2" ht="18">
      <c r="A566" s="52"/>
      <c r="B566" s="53"/>
    </row>
    <row r="567" spans="1:2" ht="12.75">
      <c r="A567" s="54" t="s">
        <v>11</v>
      </c>
      <c r="B567" s="10">
        <f>+B568+B571</f>
        <v>197</v>
      </c>
    </row>
    <row r="568" spans="1:2" ht="12.75">
      <c r="A568" s="56" t="s">
        <v>276</v>
      </c>
      <c r="B568" s="10">
        <f>SUM(B569:B570)</f>
        <v>91</v>
      </c>
    </row>
    <row r="569" spans="1:2" ht="14.25">
      <c r="A569" s="20" t="s">
        <v>277</v>
      </c>
      <c r="B569" s="10">
        <v>90</v>
      </c>
    </row>
    <row r="570" spans="1:2" ht="12.75">
      <c r="A570" s="20" t="s">
        <v>243</v>
      </c>
      <c r="B570" s="95">
        <v>1</v>
      </c>
    </row>
    <row r="571" spans="1:2" ht="12.75">
      <c r="A571" s="69" t="s">
        <v>278</v>
      </c>
      <c r="B571" s="30">
        <f>SUM(B572:B573)</f>
        <v>106</v>
      </c>
    </row>
    <row r="572" spans="1:2" ht="12.75">
      <c r="A572" s="57" t="s">
        <v>242</v>
      </c>
      <c r="B572" s="19">
        <v>103</v>
      </c>
    </row>
    <row r="573" spans="1:2" ht="12.75">
      <c r="A573" s="57" t="s">
        <v>243</v>
      </c>
      <c r="B573" s="19">
        <v>3</v>
      </c>
    </row>
    <row r="574" spans="1:2" ht="12.75">
      <c r="A574" s="64" t="s">
        <v>279</v>
      </c>
      <c r="B574" s="11">
        <v>233</v>
      </c>
    </row>
    <row r="575" ht="12.75">
      <c r="B575" s="10"/>
    </row>
    <row r="576" ht="12.75">
      <c r="A576" s="12" t="s">
        <v>474</v>
      </c>
    </row>
    <row r="577" ht="12.75">
      <c r="A577" s="12" t="s">
        <v>280</v>
      </c>
    </row>
    <row r="578" ht="12.75">
      <c r="A578" s="12"/>
    </row>
    <row r="579" spans="1:2" ht="12.75">
      <c r="A579" s="8" t="s">
        <v>450</v>
      </c>
      <c r="B579" s="10"/>
    </row>
    <row r="583" ht="15.75">
      <c r="A583" s="22" t="s">
        <v>281</v>
      </c>
    </row>
    <row r="584" spans="1:2" ht="18">
      <c r="A584" s="23"/>
      <c r="B584" s="24" t="s">
        <v>436</v>
      </c>
    </row>
    <row r="585" spans="1:2" ht="18">
      <c r="A585" s="52"/>
      <c r="B585" s="53"/>
    </row>
    <row r="586" spans="1:2" ht="12.75">
      <c r="A586" s="21" t="s">
        <v>480</v>
      </c>
      <c r="B586" s="30">
        <f>+B587+B590</f>
        <v>985</v>
      </c>
    </row>
    <row r="587" spans="1:2" ht="12.75">
      <c r="A587" s="69" t="s">
        <v>481</v>
      </c>
      <c r="B587" s="30">
        <f>SUM(B588:B589)</f>
        <v>968</v>
      </c>
    </row>
    <row r="588" spans="1:2" ht="12.75">
      <c r="A588" s="57" t="s">
        <v>242</v>
      </c>
      <c r="B588" s="30">
        <v>443</v>
      </c>
    </row>
    <row r="589" spans="1:2" ht="12.75">
      <c r="A589" s="57" t="s">
        <v>243</v>
      </c>
      <c r="B589" s="30">
        <v>525</v>
      </c>
    </row>
    <row r="590" spans="1:2" ht="12.75">
      <c r="A590" s="69" t="s">
        <v>482</v>
      </c>
      <c r="B590" s="30">
        <f>SUM(B591:B592)</f>
        <v>17</v>
      </c>
    </row>
    <row r="591" spans="1:2" ht="12.75">
      <c r="A591" s="57" t="s">
        <v>242</v>
      </c>
      <c r="B591" s="19">
        <v>8</v>
      </c>
    </row>
    <row r="592" spans="1:2" ht="12.75">
      <c r="A592" s="57" t="s">
        <v>243</v>
      </c>
      <c r="B592" s="19">
        <v>9</v>
      </c>
    </row>
    <row r="593" spans="1:2" ht="12.75">
      <c r="A593" s="21" t="s">
        <v>279</v>
      </c>
      <c r="B593" s="19">
        <v>1072</v>
      </c>
    </row>
    <row r="594" spans="1:2" ht="12.75">
      <c r="A594" s="21" t="s">
        <v>483</v>
      </c>
      <c r="B594" s="30"/>
    </row>
    <row r="595" spans="1:2" ht="12.75">
      <c r="A595" s="69" t="s">
        <v>484</v>
      </c>
      <c r="B595" s="30">
        <v>32</v>
      </c>
    </row>
    <row r="596" spans="1:2" ht="12.75">
      <c r="A596" s="83" t="s">
        <v>485</v>
      </c>
      <c r="B596" s="11">
        <v>21</v>
      </c>
    </row>
    <row r="597" ht="12.75">
      <c r="B597" s="10"/>
    </row>
    <row r="598" ht="12.75">
      <c r="A598" s="12" t="s">
        <v>437</v>
      </c>
    </row>
    <row r="600" spans="1:2" ht="12.75">
      <c r="A600" s="8" t="s">
        <v>450</v>
      </c>
      <c r="B600" s="10"/>
    </row>
    <row r="604" ht="18" customHeight="1">
      <c r="A604" s="22" t="s">
        <v>57</v>
      </c>
    </row>
    <row r="605" spans="1:2" ht="18">
      <c r="A605" s="23"/>
      <c r="B605" s="24" t="s">
        <v>436</v>
      </c>
    </row>
    <row r="607" spans="1:2" ht="12.75">
      <c r="A607" s="2" t="s">
        <v>58</v>
      </c>
      <c r="B607" s="10">
        <v>5125</v>
      </c>
    </row>
    <row r="608" spans="1:2" ht="12.75">
      <c r="A608" s="2" t="s">
        <v>59</v>
      </c>
      <c r="B608" s="10">
        <f>+B609+B610</f>
        <v>5125</v>
      </c>
    </row>
    <row r="609" spans="1:2" ht="12.75">
      <c r="A609" s="2" t="s">
        <v>13</v>
      </c>
      <c r="B609" s="10">
        <v>5032</v>
      </c>
    </row>
    <row r="610" spans="1:2" ht="12.75">
      <c r="A610" s="2" t="s">
        <v>14</v>
      </c>
      <c r="B610" s="10">
        <v>93</v>
      </c>
    </row>
    <row r="611" spans="1:2" ht="12.75">
      <c r="A611" s="2" t="s">
        <v>60</v>
      </c>
      <c r="B611" s="10">
        <f>SUM(B612:B615)</f>
        <v>5125</v>
      </c>
    </row>
    <row r="612" spans="1:2" ht="12.75">
      <c r="A612" s="2" t="s">
        <v>61</v>
      </c>
      <c r="B612" s="10">
        <v>342</v>
      </c>
    </row>
    <row r="613" spans="1:2" ht="12.75">
      <c r="A613" s="2" t="s">
        <v>53</v>
      </c>
      <c r="B613" s="10">
        <v>418</v>
      </c>
    </row>
    <row r="614" spans="1:2" ht="12.75">
      <c r="A614" s="2" t="s">
        <v>46</v>
      </c>
      <c r="B614" s="10">
        <v>970</v>
      </c>
    </row>
    <row r="615" spans="1:2" ht="12.75">
      <c r="A615" s="2" t="s">
        <v>54</v>
      </c>
      <c r="B615" s="10">
        <v>3395</v>
      </c>
    </row>
    <row r="616" spans="1:2" ht="12.75">
      <c r="A616" s="2" t="s">
        <v>23</v>
      </c>
      <c r="B616" s="51" t="s">
        <v>202</v>
      </c>
    </row>
    <row r="617" spans="1:2" ht="12.75">
      <c r="A617" s="6" t="s">
        <v>62</v>
      </c>
      <c r="B617" s="51" t="s">
        <v>202</v>
      </c>
    </row>
    <row r="618" spans="1:2" ht="12.75">
      <c r="A618" s="36" t="s">
        <v>66</v>
      </c>
      <c r="B618" s="35" t="s">
        <v>202</v>
      </c>
    </row>
    <row r="620" ht="12.75">
      <c r="A620" s="12" t="s">
        <v>437</v>
      </c>
    </row>
    <row r="622" ht="12.75">
      <c r="A622" s="8" t="s">
        <v>450</v>
      </c>
    </row>
    <row r="626" ht="15.75">
      <c r="A626" s="22" t="s">
        <v>362</v>
      </c>
    </row>
    <row r="627" spans="1:2" ht="18">
      <c r="A627" s="23"/>
      <c r="B627" s="24" t="s">
        <v>436</v>
      </c>
    </row>
    <row r="629" spans="1:2" ht="12.75">
      <c r="A629" s="2" t="s">
        <v>10</v>
      </c>
      <c r="B629" s="10">
        <v>4804</v>
      </c>
    </row>
    <row r="630" spans="1:2" ht="12.75">
      <c r="A630" s="2" t="s">
        <v>11</v>
      </c>
      <c r="B630" s="10"/>
    </row>
    <row r="631" spans="1:2" ht="12.75">
      <c r="A631" s="2" t="s">
        <v>12</v>
      </c>
      <c r="B631" s="10">
        <f>+B632+B633</f>
        <v>947</v>
      </c>
    </row>
    <row r="632" spans="1:2" ht="12.75">
      <c r="A632" s="2" t="s">
        <v>13</v>
      </c>
      <c r="B632" s="10">
        <v>945</v>
      </c>
    </row>
    <row r="633" spans="1:2" ht="12.75">
      <c r="A633" s="2" t="s">
        <v>14</v>
      </c>
      <c r="B633" s="10">
        <v>2</v>
      </c>
    </row>
    <row r="634" spans="1:2" ht="12.75">
      <c r="A634" s="2" t="s">
        <v>35</v>
      </c>
      <c r="B634" s="10">
        <f>+B635+B636</f>
        <v>377</v>
      </c>
    </row>
    <row r="635" spans="1:2" ht="12.75">
      <c r="A635" s="2" t="s">
        <v>13</v>
      </c>
      <c r="B635" s="10">
        <v>376</v>
      </c>
    </row>
    <row r="636" spans="1:2" ht="12.75">
      <c r="A636" s="2" t="s">
        <v>14</v>
      </c>
      <c r="B636" s="10">
        <v>1</v>
      </c>
    </row>
    <row r="637" spans="1:2" ht="12.75">
      <c r="A637" s="2" t="s">
        <v>63</v>
      </c>
      <c r="B637" s="10">
        <f>+B638+B639</f>
        <v>1323</v>
      </c>
    </row>
    <row r="638" spans="1:2" ht="12.75">
      <c r="A638" s="2" t="s">
        <v>64</v>
      </c>
      <c r="B638" s="10">
        <v>992</v>
      </c>
    </row>
    <row r="639" spans="1:2" ht="12.75">
      <c r="A639" s="2" t="s">
        <v>65</v>
      </c>
      <c r="B639" s="10">
        <v>331</v>
      </c>
    </row>
    <row r="640" spans="1:2" ht="12.75">
      <c r="A640" s="2" t="s">
        <v>18</v>
      </c>
      <c r="B640" s="10">
        <f>+B641+B642+B643+B644</f>
        <v>4187</v>
      </c>
    </row>
    <row r="641" spans="1:2" ht="12.75">
      <c r="A641" s="2" t="s">
        <v>19</v>
      </c>
      <c r="B641" s="10">
        <v>115</v>
      </c>
    </row>
    <row r="642" spans="1:2" ht="12.75">
      <c r="A642" s="2" t="s">
        <v>20</v>
      </c>
      <c r="B642" s="10">
        <v>340</v>
      </c>
    </row>
    <row r="643" spans="1:2" ht="12.75">
      <c r="A643" s="2" t="s">
        <v>21</v>
      </c>
      <c r="B643" s="10">
        <v>1925</v>
      </c>
    </row>
    <row r="644" spans="1:2" ht="12.75">
      <c r="A644" s="2" t="s">
        <v>22</v>
      </c>
      <c r="B644" s="10">
        <v>1807</v>
      </c>
    </row>
    <row r="645" spans="1:2" ht="12.75">
      <c r="A645" s="2" t="s">
        <v>23</v>
      </c>
      <c r="B645" s="10">
        <v>2430</v>
      </c>
    </row>
    <row r="646" spans="1:2" ht="12.75">
      <c r="A646" s="2" t="s">
        <v>62</v>
      </c>
      <c r="B646" s="10">
        <v>36</v>
      </c>
    </row>
    <row r="647" spans="1:2" ht="12.75">
      <c r="A647" s="36" t="s">
        <v>66</v>
      </c>
      <c r="B647" s="11">
        <v>49</v>
      </c>
    </row>
    <row r="649" ht="12.75">
      <c r="A649" s="12" t="s">
        <v>437</v>
      </c>
    </row>
    <row r="651" ht="12.75">
      <c r="A651" s="8" t="s">
        <v>450</v>
      </c>
    </row>
    <row r="655" ht="15.75">
      <c r="A655" s="22" t="s">
        <v>41</v>
      </c>
    </row>
    <row r="656" spans="1:2" ht="18">
      <c r="A656" s="23"/>
      <c r="B656" s="24" t="s">
        <v>436</v>
      </c>
    </row>
    <row r="658" spans="1:2" ht="12.75">
      <c r="A658" s="2" t="s">
        <v>38</v>
      </c>
      <c r="B658" s="10">
        <v>535</v>
      </c>
    </row>
    <row r="659" spans="1:2" ht="12.75">
      <c r="A659" s="2" t="s">
        <v>11</v>
      </c>
      <c r="B659" s="10">
        <f>+B660+B661</f>
        <v>146</v>
      </c>
    </row>
    <row r="660" spans="1:2" ht="12.75">
      <c r="A660" s="2" t="s">
        <v>12</v>
      </c>
      <c r="B660" s="10">
        <v>83</v>
      </c>
    </row>
    <row r="661" spans="1:2" ht="12.75">
      <c r="A661" s="2" t="s">
        <v>168</v>
      </c>
      <c r="B661" s="10">
        <v>63</v>
      </c>
    </row>
    <row r="662" spans="1:2" ht="12.75">
      <c r="A662" s="2" t="s">
        <v>18</v>
      </c>
      <c r="B662" s="10">
        <f>SUM(B663+B664+B665+B666)</f>
        <v>428</v>
      </c>
    </row>
    <row r="663" spans="1:2" ht="12.75">
      <c r="A663" s="2" t="s">
        <v>19</v>
      </c>
      <c r="B663" s="10">
        <v>56</v>
      </c>
    </row>
    <row r="664" spans="1:2" ht="12.75">
      <c r="A664" s="2" t="s">
        <v>20</v>
      </c>
      <c r="B664" s="10">
        <v>114</v>
      </c>
    </row>
    <row r="665" spans="1:2" ht="12.75">
      <c r="A665" s="2" t="s">
        <v>21</v>
      </c>
      <c r="B665" s="10">
        <v>231</v>
      </c>
    </row>
    <row r="666" spans="1:2" ht="12.75">
      <c r="A666" s="2" t="s">
        <v>22</v>
      </c>
      <c r="B666" s="10">
        <v>27</v>
      </c>
    </row>
    <row r="667" spans="1:2" ht="12.75">
      <c r="A667" s="2" t="s">
        <v>23</v>
      </c>
      <c r="B667" s="10">
        <v>23</v>
      </c>
    </row>
    <row r="668" spans="1:2" ht="12.75">
      <c r="A668" s="2" t="s">
        <v>36</v>
      </c>
      <c r="B668" s="10">
        <v>0</v>
      </c>
    </row>
    <row r="669" spans="1:2" ht="12.75">
      <c r="A669" s="36" t="s">
        <v>24</v>
      </c>
      <c r="B669" s="11">
        <v>26</v>
      </c>
    </row>
    <row r="671" ht="12.75">
      <c r="A671" s="12" t="s">
        <v>437</v>
      </c>
    </row>
    <row r="673" ht="12.75">
      <c r="A673" s="8" t="s">
        <v>450</v>
      </c>
    </row>
    <row r="677" ht="15.75">
      <c r="A677" s="22" t="s">
        <v>42</v>
      </c>
    </row>
    <row r="678" spans="1:2" ht="18">
      <c r="A678" s="23"/>
      <c r="B678" s="24" t="s">
        <v>436</v>
      </c>
    </row>
    <row r="680" spans="1:2" ht="12.75">
      <c r="A680" s="2" t="s">
        <v>10</v>
      </c>
      <c r="B680" s="10">
        <v>3714</v>
      </c>
    </row>
    <row r="681" spans="1:2" ht="12.75">
      <c r="A681" s="2" t="s">
        <v>11</v>
      </c>
      <c r="B681" s="10"/>
    </row>
    <row r="682" spans="1:2" ht="12.75">
      <c r="A682" s="2" t="s">
        <v>12</v>
      </c>
      <c r="B682" s="10">
        <f>+B683+B684</f>
        <v>365</v>
      </c>
    </row>
    <row r="683" spans="1:2" ht="12.75">
      <c r="A683" s="2" t="s">
        <v>13</v>
      </c>
      <c r="B683" s="10">
        <v>235</v>
      </c>
    </row>
    <row r="684" spans="1:2" ht="12.75">
      <c r="A684" s="2" t="s">
        <v>14</v>
      </c>
      <c r="B684" s="10">
        <v>130</v>
      </c>
    </row>
    <row r="685" spans="1:2" ht="12.75">
      <c r="A685" s="2" t="s">
        <v>35</v>
      </c>
      <c r="B685" s="10">
        <f>+B686+B687</f>
        <v>481</v>
      </c>
    </row>
    <row r="686" spans="1:2" ht="12.75">
      <c r="A686" s="2" t="s">
        <v>13</v>
      </c>
      <c r="B686" s="10">
        <v>299</v>
      </c>
    </row>
    <row r="687" spans="1:2" ht="12.75">
      <c r="A687" s="2" t="s">
        <v>14</v>
      </c>
      <c r="B687" s="10">
        <v>182</v>
      </c>
    </row>
    <row r="688" spans="1:2" ht="12.75">
      <c r="A688" s="2" t="s">
        <v>18</v>
      </c>
      <c r="B688" s="10">
        <f>SUM(B689:B692)</f>
        <v>2984</v>
      </c>
    </row>
    <row r="689" spans="1:2" ht="12.75">
      <c r="A689" s="2" t="s">
        <v>19</v>
      </c>
      <c r="B689" s="10">
        <v>437</v>
      </c>
    </row>
    <row r="690" spans="1:2" ht="12.75">
      <c r="A690" s="2" t="s">
        <v>20</v>
      </c>
      <c r="B690" s="10">
        <v>541</v>
      </c>
    </row>
    <row r="691" spans="1:2" ht="12.75">
      <c r="A691" s="2" t="s">
        <v>21</v>
      </c>
      <c r="B691" s="10">
        <v>1899</v>
      </c>
    </row>
    <row r="692" spans="1:2" ht="12.75">
      <c r="A692" s="2" t="s">
        <v>22</v>
      </c>
      <c r="B692" s="10">
        <v>107</v>
      </c>
    </row>
    <row r="693" spans="1:2" ht="12.75">
      <c r="A693" s="2" t="s">
        <v>23</v>
      </c>
      <c r="B693" s="10">
        <v>837</v>
      </c>
    </row>
    <row r="694" spans="1:2" ht="12.75">
      <c r="A694" s="2" t="s">
        <v>96</v>
      </c>
      <c r="B694" s="10">
        <v>57</v>
      </c>
    </row>
    <row r="695" spans="1:2" ht="12.75">
      <c r="A695" s="36" t="s">
        <v>24</v>
      </c>
      <c r="B695" s="11">
        <v>20</v>
      </c>
    </row>
    <row r="697" ht="12.75">
      <c r="A697" s="12" t="s">
        <v>437</v>
      </c>
    </row>
    <row r="699" ht="12.75">
      <c r="A699" s="8" t="s">
        <v>450</v>
      </c>
    </row>
    <row r="703" ht="15.75">
      <c r="A703" s="22" t="s">
        <v>284</v>
      </c>
    </row>
    <row r="704" spans="1:2" ht="18">
      <c r="A704" s="23"/>
      <c r="B704" s="24" t="s">
        <v>436</v>
      </c>
    </row>
    <row r="706" spans="1:2" ht="12.75">
      <c r="A706" s="54" t="s">
        <v>285</v>
      </c>
      <c r="B706" s="10">
        <v>1812</v>
      </c>
    </row>
    <row r="707" ht="12.75">
      <c r="A707" s="54" t="s">
        <v>286</v>
      </c>
    </row>
    <row r="708" spans="1:2" ht="12.75">
      <c r="A708" s="56" t="s">
        <v>287</v>
      </c>
      <c r="B708" s="2">
        <f>SUM(B709:B710)</f>
        <v>878</v>
      </c>
    </row>
    <row r="709" spans="1:2" ht="12.75">
      <c r="A709" s="20" t="s">
        <v>261</v>
      </c>
      <c r="B709" s="2">
        <v>363</v>
      </c>
    </row>
    <row r="710" spans="1:2" ht="12.75">
      <c r="A710" s="20" t="s">
        <v>288</v>
      </c>
      <c r="B710" s="2">
        <v>515</v>
      </c>
    </row>
    <row r="711" spans="1:2" ht="12.75">
      <c r="A711" s="56" t="s">
        <v>289</v>
      </c>
      <c r="B711" s="2">
        <f>SUM(B712:B713)</f>
        <v>420</v>
      </c>
    </row>
    <row r="712" spans="1:2" ht="12.75">
      <c r="A712" s="20" t="s">
        <v>261</v>
      </c>
      <c r="B712" s="2">
        <v>213</v>
      </c>
    </row>
    <row r="713" spans="1:2" ht="12.75">
      <c r="A713" s="20" t="s">
        <v>288</v>
      </c>
      <c r="B713" s="2">
        <v>207</v>
      </c>
    </row>
    <row r="714" spans="1:2" ht="12.75">
      <c r="A714" s="56" t="s">
        <v>290</v>
      </c>
      <c r="B714" s="2">
        <f>SUM(B715:B716)</f>
        <v>198</v>
      </c>
    </row>
    <row r="715" spans="1:2" ht="12.75">
      <c r="A715" s="20" t="s">
        <v>261</v>
      </c>
      <c r="B715" s="2">
        <v>198</v>
      </c>
    </row>
    <row r="716" spans="1:2" ht="12.75">
      <c r="A716" s="20" t="s">
        <v>288</v>
      </c>
      <c r="B716" s="46" t="s">
        <v>202</v>
      </c>
    </row>
    <row r="717" spans="1:2" ht="12.75">
      <c r="A717" s="56" t="s">
        <v>291</v>
      </c>
      <c r="B717" s="2">
        <v>56</v>
      </c>
    </row>
    <row r="718" ht="12.75">
      <c r="A718" s="54" t="s">
        <v>292</v>
      </c>
    </row>
    <row r="719" spans="1:2" ht="12.75">
      <c r="A719" s="56" t="s">
        <v>38</v>
      </c>
      <c r="B719" s="10">
        <v>2139</v>
      </c>
    </row>
    <row r="720" ht="12.75">
      <c r="A720" s="56" t="s">
        <v>51</v>
      </c>
    </row>
    <row r="721" spans="1:2" ht="12.75">
      <c r="A721" s="20" t="s">
        <v>259</v>
      </c>
      <c r="B721" s="2">
        <v>9</v>
      </c>
    </row>
    <row r="722" spans="1:2" ht="12.75">
      <c r="A722" s="20" t="s">
        <v>293</v>
      </c>
      <c r="B722" s="2">
        <v>68</v>
      </c>
    </row>
    <row r="723" spans="1:2" ht="12.75">
      <c r="A723" s="57" t="s">
        <v>294</v>
      </c>
      <c r="B723" s="6">
        <v>1072</v>
      </c>
    </row>
    <row r="724" spans="1:2" ht="12.75">
      <c r="A724" s="57" t="s">
        <v>288</v>
      </c>
      <c r="B724" s="6">
        <v>961</v>
      </c>
    </row>
    <row r="725" spans="1:2" ht="12.75">
      <c r="A725" s="64" t="s">
        <v>295</v>
      </c>
      <c r="B725" s="36">
        <v>29</v>
      </c>
    </row>
    <row r="727" ht="12.75">
      <c r="A727" s="12" t="s">
        <v>437</v>
      </c>
    </row>
    <row r="729" ht="12.75">
      <c r="A729" s="8" t="s">
        <v>450</v>
      </c>
    </row>
    <row r="733" ht="18" customHeight="1">
      <c r="A733" s="22" t="s">
        <v>43</v>
      </c>
    </row>
    <row r="734" spans="1:2" ht="18">
      <c r="A734" s="23"/>
      <c r="B734" s="24" t="s">
        <v>436</v>
      </c>
    </row>
    <row r="736" ht="12.75">
      <c r="A736" s="2" t="s">
        <v>44</v>
      </c>
    </row>
    <row r="737" spans="1:2" ht="12.75">
      <c r="A737" s="2" t="s">
        <v>45</v>
      </c>
      <c r="B737" s="2">
        <v>383</v>
      </c>
    </row>
    <row r="738" spans="1:2" ht="12.75">
      <c r="A738" s="2" t="s">
        <v>46</v>
      </c>
      <c r="B738" s="2">
        <v>128</v>
      </c>
    </row>
    <row r="739" spans="1:2" ht="12.75">
      <c r="A739" s="2" t="s">
        <v>47</v>
      </c>
      <c r="B739" s="2">
        <v>434</v>
      </c>
    </row>
    <row r="740" spans="1:2" ht="12.75">
      <c r="A740" s="2" t="s">
        <v>48</v>
      </c>
      <c r="B740" s="2">
        <f>+B741+B742</f>
        <v>794</v>
      </c>
    </row>
    <row r="741" spans="1:2" ht="12.75">
      <c r="A741" s="2" t="s">
        <v>49</v>
      </c>
      <c r="B741" s="2">
        <v>679</v>
      </c>
    </row>
    <row r="742" spans="1:2" ht="12.75">
      <c r="A742" s="2" t="s">
        <v>50</v>
      </c>
      <c r="B742" s="2">
        <v>115</v>
      </c>
    </row>
    <row r="743" ht="12.75">
      <c r="A743" s="2" t="s">
        <v>51</v>
      </c>
    </row>
    <row r="744" spans="1:2" ht="12.75">
      <c r="A744" s="2" t="s">
        <v>52</v>
      </c>
      <c r="B744" s="2">
        <f>SUM(B745:B749)</f>
        <v>649</v>
      </c>
    </row>
    <row r="745" spans="1:2" ht="12.75">
      <c r="A745" s="2" t="s">
        <v>61</v>
      </c>
      <c r="B745" s="2">
        <v>0</v>
      </c>
    </row>
    <row r="746" spans="1:2" ht="12.75">
      <c r="A746" s="2" t="s">
        <v>169</v>
      </c>
      <c r="B746" s="2">
        <v>6</v>
      </c>
    </row>
    <row r="747" spans="1:2" ht="12.75">
      <c r="A747" s="2" t="s">
        <v>169</v>
      </c>
      <c r="B747" s="2">
        <v>0</v>
      </c>
    </row>
    <row r="748" spans="1:2" ht="12.75">
      <c r="A748" s="2" t="s">
        <v>46</v>
      </c>
      <c r="B748" s="2">
        <v>557</v>
      </c>
    </row>
    <row r="749" spans="1:2" ht="12.75">
      <c r="A749" s="2" t="s">
        <v>54</v>
      </c>
      <c r="B749" s="2">
        <v>86</v>
      </c>
    </row>
    <row r="750" spans="1:2" ht="12.75">
      <c r="A750" s="2" t="s">
        <v>55</v>
      </c>
      <c r="B750" s="2">
        <f>+B751+B752</f>
        <v>170</v>
      </c>
    </row>
    <row r="751" spans="1:2" ht="12.75">
      <c r="A751" s="2" t="s">
        <v>46</v>
      </c>
      <c r="B751" s="2">
        <v>106</v>
      </c>
    </row>
    <row r="752" spans="1:2" ht="12.75">
      <c r="A752" s="2" t="s">
        <v>54</v>
      </c>
      <c r="B752" s="2">
        <v>64</v>
      </c>
    </row>
    <row r="753" spans="1:2" ht="12.75">
      <c r="A753" s="36" t="s">
        <v>56</v>
      </c>
      <c r="B753" s="36">
        <v>21</v>
      </c>
    </row>
    <row r="755" ht="12.75">
      <c r="A755" s="12" t="s">
        <v>437</v>
      </c>
    </row>
    <row r="757" ht="12.75">
      <c r="A757" s="8" t="s">
        <v>450</v>
      </c>
    </row>
    <row r="761" ht="18.75">
      <c r="A761" s="22" t="s">
        <v>488</v>
      </c>
    </row>
    <row r="762" spans="1:4" ht="38.25">
      <c r="A762" s="23"/>
      <c r="B762" s="110" t="s">
        <v>1</v>
      </c>
      <c r="C762" s="110" t="s">
        <v>296</v>
      </c>
      <c r="D762" s="110" t="s">
        <v>297</v>
      </c>
    </row>
    <row r="763" spans="1:2" ht="18">
      <c r="A763" s="52"/>
      <c r="B763" s="53"/>
    </row>
    <row r="764" spans="1:4" ht="12.75">
      <c r="A764" s="2" t="s">
        <v>11</v>
      </c>
      <c r="B764" s="10">
        <f aca="true" t="shared" si="54" ref="B764:B777">SUM(C764:D764)</f>
        <v>3663</v>
      </c>
      <c r="C764" s="10">
        <f>+C765+C768</f>
        <v>3641</v>
      </c>
      <c r="D764" s="10">
        <f>+D765+D768</f>
        <v>22</v>
      </c>
    </row>
    <row r="765" spans="1:4" ht="12.75">
      <c r="A765" s="54" t="s">
        <v>298</v>
      </c>
      <c r="B765" s="10">
        <f t="shared" si="54"/>
        <v>1086</v>
      </c>
      <c r="C765" s="10">
        <f>SUM(C766:C767)</f>
        <v>1070</v>
      </c>
      <c r="D765" s="10">
        <f>SUM(D766:D767)</f>
        <v>16</v>
      </c>
    </row>
    <row r="766" spans="1:4" ht="12.75">
      <c r="A766" s="54" t="s">
        <v>299</v>
      </c>
      <c r="B766" s="10">
        <f t="shared" si="54"/>
        <v>290</v>
      </c>
      <c r="C766" s="10">
        <v>285</v>
      </c>
      <c r="D766" s="10">
        <v>5</v>
      </c>
    </row>
    <row r="767" spans="1:4" ht="12.75">
      <c r="A767" s="54" t="s">
        <v>300</v>
      </c>
      <c r="B767" s="10">
        <f t="shared" si="54"/>
        <v>796</v>
      </c>
      <c r="C767" s="32">
        <v>785</v>
      </c>
      <c r="D767" s="32">
        <v>11</v>
      </c>
    </row>
    <row r="768" spans="1:4" ht="12.75">
      <c r="A768" s="54" t="s">
        <v>301</v>
      </c>
      <c r="B768" s="10">
        <f t="shared" si="54"/>
        <v>2577</v>
      </c>
      <c r="C768" s="10">
        <f>SUM(C769:C770)</f>
        <v>2571</v>
      </c>
      <c r="D768" s="10">
        <f>SUM(D769:D770)</f>
        <v>6</v>
      </c>
    </row>
    <row r="769" spans="1:4" ht="12.75">
      <c r="A769" s="54" t="s">
        <v>299</v>
      </c>
      <c r="B769" s="10">
        <f t="shared" si="54"/>
        <v>238</v>
      </c>
      <c r="C769" s="10">
        <v>235</v>
      </c>
      <c r="D769" s="51">
        <v>3</v>
      </c>
    </row>
    <row r="770" spans="1:4" ht="12.75">
      <c r="A770" s="54" t="s">
        <v>300</v>
      </c>
      <c r="B770" s="10">
        <f t="shared" si="54"/>
        <v>2339</v>
      </c>
      <c r="C770" s="32">
        <v>2336</v>
      </c>
      <c r="D770" s="32">
        <v>3</v>
      </c>
    </row>
    <row r="771" spans="1:4" ht="12.75">
      <c r="A771" s="54" t="s">
        <v>302</v>
      </c>
      <c r="B771" s="10">
        <f t="shared" si="54"/>
        <v>8419</v>
      </c>
      <c r="C771" s="10">
        <v>8383</v>
      </c>
      <c r="D771" s="10">
        <v>36</v>
      </c>
    </row>
    <row r="772" spans="1:4" ht="12.75">
      <c r="A772" s="54" t="s">
        <v>303</v>
      </c>
      <c r="B772" s="10">
        <f t="shared" si="54"/>
        <v>7908</v>
      </c>
      <c r="C772" s="10">
        <f>SUM(C773:C776)</f>
        <v>7876</v>
      </c>
      <c r="D772" s="10">
        <f>SUM(D773:D776)</f>
        <v>32</v>
      </c>
    </row>
    <row r="773" spans="1:4" ht="12.75">
      <c r="A773" s="6" t="s">
        <v>19</v>
      </c>
      <c r="B773" s="30">
        <f t="shared" si="54"/>
        <v>1006</v>
      </c>
      <c r="C773" s="51">
        <v>1003</v>
      </c>
      <c r="D773" s="51">
        <v>3</v>
      </c>
    </row>
    <row r="774" spans="1:4" ht="12.75">
      <c r="A774" s="21" t="s">
        <v>20</v>
      </c>
      <c r="B774" s="30">
        <f t="shared" si="54"/>
        <v>330</v>
      </c>
      <c r="C774" s="51">
        <v>330</v>
      </c>
      <c r="D774" s="51">
        <v>0</v>
      </c>
    </row>
    <row r="775" spans="1:4" ht="12.75">
      <c r="A775" s="21" t="s">
        <v>21</v>
      </c>
      <c r="B775" s="30">
        <f t="shared" si="54"/>
        <v>6413</v>
      </c>
      <c r="C775" s="30">
        <v>6384</v>
      </c>
      <c r="D775" s="51">
        <v>29</v>
      </c>
    </row>
    <row r="776" spans="1:4" ht="12.75">
      <c r="A776" s="21" t="s">
        <v>22</v>
      </c>
      <c r="B776" s="30">
        <f t="shared" si="54"/>
        <v>159</v>
      </c>
      <c r="C776" s="51">
        <v>159</v>
      </c>
      <c r="D776" s="51">
        <v>0</v>
      </c>
    </row>
    <row r="777" spans="1:4" ht="12.75">
      <c r="A777" s="64" t="s">
        <v>23</v>
      </c>
      <c r="B777" s="11">
        <f t="shared" si="54"/>
        <v>634</v>
      </c>
      <c r="C777" s="11">
        <v>630</v>
      </c>
      <c r="D777" s="11">
        <v>4</v>
      </c>
    </row>
    <row r="778" ht="12.75">
      <c r="B778" s="10"/>
    </row>
    <row r="779" ht="12.75">
      <c r="A779" s="12" t="s">
        <v>437</v>
      </c>
    </row>
    <row r="781" spans="1:2" ht="12.75">
      <c r="A781" s="8" t="s">
        <v>450</v>
      </c>
      <c r="B781" s="10"/>
    </row>
    <row r="785" ht="18.75">
      <c r="A785" s="22" t="s">
        <v>489</v>
      </c>
    </row>
    <row r="786" spans="1:5" ht="18">
      <c r="A786" s="23"/>
      <c r="B786" s="110" t="s">
        <v>1</v>
      </c>
      <c r="C786" s="110" t="s">
        <v>29</v>
      </c>
      <c r="D786" s="110" t="s">
        <v>305</v>
      </c>
      <c r="E786" s="110" t="s">
        <v>306</v>
      </c>
    </row>
    <row r="787" spans="1:2" ht="18">
      <c r="A787" s="52"/>
      <c r="B787" s="53"/>
    </row>
    <row r="788" spans="1:5" ht="12.75">
      <c r="A788" s="54" t="s">
        <v>307</v>
      </c>
      <c r="B788" s="10">
        <f aca="true" t="shared" si="55" ref="B788:B828">SUM(C788:E788)</f>
        <v>59</v>
      </c>
      <c r="C788" s="10">
        <f>SUM(C789:C790)</f>
        <v>30</v>
      </c>
      <c r="D788" s="10">
        <f>SUM(D789:D790)</f>
        <v>22</v>
      </c>
      <c r="E788" s="10">
        <f>SUM(E789:E790)</f>
        <v>7</v>
      </c>
    </row>
    <row r="789" spans="1:5" ht="12.75">
      <c r="A789" s="54" t="s">
        <v>308</v>
      </c>
      <c r="B789" s="10">
        <f t="shared" si="55"/>
        <v>20</v>
      </c>
      <c r="C789" s="10">
        <v>11</v>
      </c>
      <c r="D789" s="10">
        <v>9</v>
      </c>
      <c r="E789" s="95" t="s">
        <v>202</v>
      </c>
    </row>
    <row r="790" spans="1:5" ht="12.75">
      <c r="A790" s="54" t="s">
        <v>309</v>
      </c>
      <c r="B790" s="10">
        <f t="shared" si="55"/>
        <v>39</v>
      </c>
      <c r="C790" s="32">
        <v>19</v>
      </c>
      <c r="D790" s="32">
        <v>13</v>
      </c>
      <c r="E790" s="32">
        <v>7</v>
      </c>
    </row>
    <row r="791" spans="1:5" ht="12.75">
      <c r="A791" s="54" t="s">
        <v>261</v>
      </c>
      <c r="B791" s="10"/>
      <c r="C791" s="32"/>
      <c r="D791" s="32"/>
      <c r="E791" s="32"/>
    </row>
    <row r="792" spans="1:5" ht="12.75">
      <c r="A792" s="54" t="s">
        <v>310</v>
      </c>
      <c r="B792" s="10">
        <f t="shared" si="55"/>
        <v>39</v>
      </c>
      <c r="C792" s="10">
        <f>SUM(C793:C794)</f>
        <v>21</v>
      </c>
      <c r="D792" s="10">
        <f>SUM(D793:D794)</f>
        <v>12</v>
      </c>
      <c r="E792" s="10">
        <f>SUM(E793:E794)</f>
        <v>6</v>
      </c>
    </row>
    <row r="793" spans="1:5" ht="12.75">
      <c r="A793" s="54" t="s">
        <v>299</v>
      </c>
      <c r="B793" s="10">
        <f t="shared" si="55"/>
        <v>15</v>
      </c>
      <c r="C793" s="10">
        <v>9</v>
      </c>
      <c r="D793" s="10">
        <v>6</v>
      </c>
      <c r="E793" s="95" t="s">
        <v>202</v>
      </c>
    </row>
    <row r="794" spans="1:5" ht="12.75">
      <c r="A794" s="54" t="s">
        <v>300</v>
      </c>
      <c r="B794" s="10">
        <f t="shared" si="55"/>
        <v>24</v>
      </c>
      <c r="C794" s="10">
        <v>12</v>
      </c>
      <c r="D794" s="10">
        <v>6</v>
      </c>
      <c r="E794" s="10">
        <v>6</v>
      </c>
    </row>
    <row r="795" spans="1:5" ht="12.75">
      <c r="A795" s="54" t="s">
        <v>311</v>
      </c>
      <c r="B795" s="10">
        <f t="shared" si="55"/>
        <v>39</v>
      </c>
      <c r="C795" s="10">
        <f>SUM(C796:C797)</f>
        <v>21</v>
      </c>
      <c r="D795" s="10">
        <f>SUM(D796:D797)</f>
        <v>12</v>
      </c>
      <c r="E795" s="10">
        <f>SUM(E796:E797)</f>
        <v>6</v>
      </c>
    </row>
    <row r="796" spans="1:5" ht="12.75">
      <c r="A796" s="54" t="s">
        <v>299</v>
      </c>
      <c r="B796" s="10">
        <f t="shared" si="55"/>
        <v>15</v>
      </c>
      <c r="C796" s="10">
        <v>9</v>
      </c>
      <c r="D796" s="10">
        <v>6</v>
      </c>
      <c r="E796" s="95" t="s">
        <v>202</v>
      </c>
    </row>
    <row r="797" spans="1:5" ht="12.75">
      <c r="A797" s="54" t="s">
        <v>300</v>
      </c>
      <c r="B797" s="10">
        <f t="shared" si="55"/>
        <v>24</v>
      </c>
      <c r="C797" s="10">
        <v>12</v>
      </c>
      <c r="D797" s="10">
        <v>6</v>
      </c>
      <c r="E797" s="10">
        <v>6</v>
      </c>
    </row>
    <row r="798" spans="1:5" ht="12.75">
      <c r="A798" s="54" t="s">
        <v>312</v>
      </c>
      <c r="B798" s="10">
        <f t="shared" si="55"/>
        <v>39</v>
      </c>
      <c r="C798" s="10">
        <f>SUM(C799:C800)</f>
        <v>21</v>
      </c>
      <c r="D798" s="10">
        <f>SUM(D799:D800)</f>
        <v>12</v>
      </c>
      <c r="E798" s="10">
        <f>SUM(E799:E800)</f>
        <v>6</v>
      </c>
    </row>
    <row r="799" spans="1:5" ht="12.75">
      <c r="A799" s="54" t="s">
        <v>299</v>
      </c>
      <c r="B799" s="10">
        <f t="shared" si="55"/>
        <v>15</v>
      </c>
      <c r="C799" s="10">
        <v>9</v>
      </c>
      <c r="D799" s="10">
        <v>6</v>
      </c>
      <c r="E799" s="95" t="s">
        <v>202</v>
      </c>
    </row>
    <row r="800" spans="1:5" ht="12.75">
      <c r="A800" s="54" t="s">
        <v>300</v>
      </c>
      <c r="B800" s="10">
        <f t="shared" si="55"/>
        <v>24</v>
      </c>
      <c r="C800" s="10">
        <v>12</v>
      </c>
      <c r="D800" s="10">
        <v>6</v>
      </c>
      <c r="E800" s="10">
        <v>6</v>
      </c>
    </row>
    <row r="801" spans="1:5" ht="12.75">
      <c r="A801" s="54" t="s">
        <v>313</v>
      </c>
      <c r="B801" s="10">
        <f t="shared" si="55"/>
        <v>32</v>
      </c>
      <c r="C801" s="10">
        <f>SUM(C802:C803)</f>
        <v>15</v>
      </c>
      <c r="D801" s="10">
        <f>SUM(D802:D803)</f>
        <v>12</v>
      </c>
      <c r="E801" s="10">
        <f>SUM(E802:E803)</f>
        <v>5</v>
      </c>
    </row>
    <row r="802" spans="1:5" ht="12.75">
      <c r="A802" s="54" t="s">
        <v>299</v>
      </c>
      <c r="B802" s="10">
        <f t="shared" si="55"/>
        <v>12</v>
      </c>
      <c r="C802" s="10">
        <v>6</v>
      </c>
      <c r="D802" s="10">
        <v>6</v>
      </c>
      <c r="E802" s="95" t="s">
        <v>202</v>
      </c>
    </row>
    <row r="803" spans="1:5" ht="12.75">
      <c r="A803" s="54" t="s">
        <v>300</v>
      </c>
      <c r="B803" s="10">
        <f t="shared" si="55"/>
        <v>20</v>
      </c>
      <c r="C803" s="10">
        <v>9</v>
      </c>
      <c r="D803" s="10">
        <v>6</v>
      </c>
      <c r="E803" s="10">
        <v>5</v>
      </c>
    </row>
    <row r="804" spans="1:5" ht="12.75">
      <c r="A804" s="54" t="s">
        <v>314</v>
      </c>
      <c r="B804" s="10">
        <f t="shared" si="55"/>
        <v>38</v>
      </c>
      <c r="C804" s="10">
        <f>SUM(C805:C806)</f>
        <v>16</v>
      </c>
      <c r="D804" s="10">
        <f>SUM(D805:D806)</f>
        <v>16</v>
      </c>
      <c r="E804" s="10">
        <f>SUM(E805:E806)</f>
        <v>6</v>
      </c>
    </row>
    <row r="805" spans="1:5" ht="12.75">
      <c r="A805" s="54" t="s">
        <v>299</v>
      </c>
      <c r="B805" s="10">
        <f t="shared" si="55"/>
        <v>13</v>
      </c>
      <c r="C805" s="10">
        <v>6</v>
      </c>
      <c r="D805" s="10">
        <v>7</v>
      </c>
      <c r="E805" s="95" t="s">
        <v>202</v>
      </c>
    </row>
    <row r="806" spans="1:5" ht="12.75">
      <c r="A806" s="54" t="s">
        <v>300</v>
      </c>
      <c r="B806" s="10">
        <f t="shared" si="55"/>
        <v>25</v>
      </c>
      <c r="C806" s="10">
        <v>10</v>
      </c>
      <c r="D806" s="10">
        <v>9</v>
      </c>
      <c r="E806" s="10">
        <v>6</v>
      </c>
    </row>
    <row r="807" spans="1:5" ht="12.75">
      <c r="A807" s="54" t="s">
        <v>315</v>
      </c>
      <c r="B807" s="10">
        <f t="shared" si="55"/>
        <v>39</v>
      </c>
      <c r="C807" s="10">
        <f>SUM(C808:C809)</f>
        <v>18</v>
      </c>
      <c r="D807" s="10">
        <f>SUM(D808:D809)</f>
        <v>15</v>
      </c>
      <c r="E807" s="10">
        <f>SUM(E808:E809)</f>
        <v>6</v>
      </c>
    </row>
    <row r="808" spans="1:5" ht="12.75">
      <c r="A808" s="54" t="s">
        <v>299</v>
      </c>
      <c r="B808" s="10">
        <f t="shared" si="55"/>
        <v>16</v>
      </c>
      <c r="C808" s="10">
        <v>10</v>
      </c>
      <c r="D808" s="10">
        <v>6</v>
      </c>
      <c r="E808" s="95" t="s">
        <v>202</v>
      </c>
    </row>
    <row r="809" spans="1:5" ht="12.75">
      <c r="A809" s="54" t="s">
        <v>300</v>
      </c>
      <c r="B809" s="10">
        <f t="shared" si="55"/>
        <v>23</v>
      </c>
      <c r="C809" s="10">
        <v>8</v>
      </c>
      <c r="D809" s="10">
        <v>9</v>
      </c>
      <c r="E809" s="10">
        <v>6</v>
      </c>
    </row>
    <row r="810" spans="1:5" ht="12.75">
      <c r="A810" s="54" t="s">
        <v>316</v>
      </c>
      <c r="B810" s="10">
        <f t="shared" si="55"/>
        <v>36</v>
      </c>
      <c r="C810" s="10">
        <f>SUM(C811:C812)</f>
        <v>18</v>
      </c>
      <c r="D810" s="10">
        <f>SUM(D811:D812)</f>
        <v>12</v>
      </c>
      <c r="E810" s="10">
        <f>SUM(E811:E812)</f>
        <v>6</v>
      </c>
    </row>
    <row r="811" spans="1:5" ht="12.75">
      <c r="A811" s="54" t="s">
        <v>299</v>
      </c>
      <c r="B811" s="10">
        <f t="shared" si="55"/>
        <v>14</v>
      </c>
      <c r="C811" s="10">
        <v>10</v>
      </c>
      <c r="D811" s="10">
        <v>4</v>
      </c>
      <c r="E811" s="95" t="s">
        <v>202</v>
      </c>
    </row>
    <row r="812" spans="1:5" ht="12.75">
      <c r="A812" s="54" t="s">
        <v>300</v>
      </c>
      <c r="B812" s="10">
        <f t="shared" si="55"/>
        <v>22</v>
      </c>
      <c r="C812" s="10">
        <v>8</v>
      </c>
      <c r="D812" s="10">
        <v>8</v>
      </c>
      <c r="E812" s="10">
        <v>6</v>
      </c>
    </row>
    <row r="813" spans="1:5" ht="12.75">
      <c r="A813" s="54" t="s">
        <v>317</v>
      </c>
      <c r="B813" s="10">
        <f t="shared" si="55"/>
        <v>36</v>
      </c>
      <c r="C813" s="10">
        <f>SUM(C814:C815)</f>
        <v>18</v>
      </c>
      <c r="D813" s="10">
        <f>SUM(D814:D815)</f>
        <v>12</v>
      </c>
      <c r="E813" s="10">
        <f>SUM(E814:E815)</f>
        <v>6</v>
      </c>
    </row>
    <row r="814" spans="1:5" ht="12.75">
      <c r="A814" s="54" t="s">
        <v>299</v>
      </c>
      <c r="B814" s="10">
        <f t="shared" si="55"/>
        <v>14</v>
      </c>
      <c r="C814" s="10">
        <v>10</v>
      </c>
      <c r="D814" s="10">
        <v>4</v>
      </c>
      <c r="E814" s="95" t="s">
        <v>202</v>
      </c>
    </row>
    <row r="815" spans="1:5" ht="12.75">
      <c r="A815" s="54" t="s">
        <v>300</v>
      </c>
      <c r="B815" s="10">
        <f t="shared" si="55"/>
        <v>22</v>
      </c>
      <c r="C815" s="10">
        <v>8</v>
      </c>
      <c r="D815" s="10">
        <v>8</v>
      </c>
      <c r="E815" s="10">
        <v>6</v>
      </c>
    </row>
    <row r="816" spans="1:5" ht="12.75">
      <c r="A816" s="54" t="s">
        <v>318</v>
      </c>
      <c r="B816" s="10">
        <f>SUM(C816:E816)</f>
        <v>5</v>
      </c>
      <c r="C816" s="10">
        <f>SUM(C817:C818)</f>
        <v>0</v>
      </c>
      <c r="D816" s="10">
        <f>SUM(D817:D818)</f>
        <v>0</v>
      </c>
      <c r="E816" s="10">
        <f>SUM(E817:E818)</f>
        <v>5</v>
      </c>
    </row>
    <row r="817" spans="1:5" ht="12.75">
      <c r="A817" s="54" t="s">
        <v>299</v>
      </c>
      <c r="B817" s="95" t="s">
        <v>202</v>
      </c>
      <c r="C817" s="95" t="s">
        <v>202</v>
      </c>
      <c r="D817" s="95" t="s">
        <v>202</v>
      </c>
      <c r="E817" s="95" t="s">
        <v>202</v>
      </c>
    </row>
    <row r="818" spans="1:5" ht="12.75">
      <c r="A818" s="54" t="s">
        <v>300</v>
      </c>
      <c r="B818" s="10">
        <f>SUM(C818:E818)</f>
        <v>5</v>
      </c>
      <c r="C818" s="95" t="s">
        <v>202</v>
      </c>
      <c r="D818" s="95" t="s">
        <v>202</v>
      </c>
      <c r="E818" s="10">
        <v>5</v>
      </c>
    </row>
    <row r="819" spans="1:5" ht="12.75">
      <c r="A819" s="54" t="s">
        <v>319</v>
      </c>
      <c r="B819" s="10"/>
      <c r="C819" s="32"/>
      <c r="D819" s="32"/>
      <c r="E819" s="32"/>
    </row>
    <row r="820" spans="1:5" ht="12.75">
      <c r="A820" s="54" t="s">
        <v>320</v>
      </c>
      <c r="B820" s="10">
        <f t="shared" si="55"/>
        <v>25</v>
      </c>
      <c r="C820" s="10">
        <f>SUM(C821:C822)</f>
        <v>12</v>
      </c>
      <c r="D820" s="10">
        <f>SUM(D821:D822)</f>
        <v>9</v>
      </c>
      <c r="E820" s="10">
        <f>SUM(E821:E822)</f>
        <v>4</v>
      </c>
    </row>
    <row r="821" spans="1:5" ht="12.75">
      <c r="A821" s="54" t="s">
        <v>299</v>
      </c>
      <c r="B821" s="10">
        <f t="shared" si="55"/>
        <v>9</v>
      </c>
      <c r="C821" s="51">
        <v>5</v>
      </c>
      <c r="D821" s="51">
        <v>4</v>
      </c>
      <c r="E821" s="95" t="s">
        <v>202</v>
      </c>
    </row>
    <row r="822" spans="1:5" ht="12.75">
      <c r="A822" s="54" t="s">
        <v>300</v>
      </c>
      <c r="B822" s="10">
        <f t="shared" si="55"/>
        <v>16</v>
      </c>
      <c r="C822" s="51">
        <v>7</v>
      </c>
      <c r="D822" s="51">
        <v>5</v>
      </c>
      <c r="E822" s="51">
        <v>4</v>
      </c>
    </row>
    <row r="823" spans="1:5" ht="12.75">
      <c r="A823" s="54" t="s">
        <v>321</v>
      </c>
      <c r="B823" s="10">
        <f t="shared" si="55"/>
        <v>32</v>
      </c>
      <c r="C823" s="10">
        <f>SUM(C824:C825)</f>
        <v>12</v>
      </c>
      <c r="D823" s="10">
        <f>SUM(D824:D825)</f>
        <v>15</v>
      </c>
      <c r="E823" s="10">
        <f>SUM(E824:E825)</f>
        <v>5</v>
      </c>
    </row>
    <row r="824" spans="1:5" ht="12.75">
      <c r="A824" s="54" t="s">
        <v>299</v>
      </c>
      <c r="B824" s="10">
        <f t="shared" si="55"/>
        <v>5</v>
      </c>
      <c r="C824" s="51">
        <v>1</v>
      </c>
      <c r="D824" s="51">
        <v>4</v>
      </c>
      <c r="E824" s="95" t="s">
        <v>202</v>
      </c>
    </row>
    <row r="825" spans="1:5" ht="12.75">
      <c r="A825" s="54" t="s">
        <v>300</v>
      </c>
      <c r="B825" s="10">
        <f t="shared" si="55"/>
        <v>27</v>
      </c>
      <c r="C825" s="51">
        <v>11</v>
      </c>
      <c r="D825" s="51">
        <v>11</v>
      </c>
      <c r="E825" s="51">
        <v>5</v>
      </c>
    </row>
    <row r="826" spans="1:5" ht="12.75">
      <c r="A826" s="21" t="s">
        <v>322</v>
      </c>
      <c r="B826" s="30">
        <f t="shared" si="55"/>
        <v>28</v>
      </c>
      <c r="C826" s="30">
        <f>SUM(C827:C828)</f>
        <v>10</v>
      </c>
      <c r="D826" s="30">
        <f>SUM(D827:D828)</f>
        <v>14</v>
      </c>
      <c r="E826" s="30">
        <f>SUM(E827:E828)</f>
        <v>4</v>
      </c>
    </row>
    <row r="827" spans="1:5" ht="12.75">
      <c r="A827" s="21" t="s">
        <v>299</v>
      </c>
      <c r="B827" s="30">
        <f t="shared" si="55"/>
        <v>11</v>
      </c>
      <c r="C827" s="51">
        <v>5</v>
      </c>
      <c r="D827" s="51">
        <v>6</v>
      </c>
      <c r="E827" s="19" t="s">
        <v>202</v>
      </c>
    </row>
    <row r="828" spans="1:5" ht="12.75">
      <c r="A828" s="21" t="s">
        <v>300</v>
      </c>
      <c r="B828" s="30">
        <f t="shared" si="55"/>
        <v>17</v>
      </c>
      <c r="C828" s="30">
        <v>5</v>
      </c>
      <c r="D828" s="30">
        <v>8</v>
      </c>
      <c r="E828" s="30">
        <v>4</v>
      </c>
    </row>
    <row r="829" spans="1:5" ht="12.75">
      <c r="A829" s="21" t="s">
        <v>400</v>
      </c>
      <c r="B829" s="30">
        <f>SUM(B830:B831)</f>
        <v>0</v>
      </c>
      <c r="C829" s="30">
        <f>SUM(C830:C831)</f>
        <v>0</v>
      </c>
      <c r="D829" s="30">
        <f>SUM(D830:D831)</f>
        <v>0</v>
      </c>
      <c r="E829" s="19" t="s">
        <v>202</v>
      </c>
    </row>
    <row r="830" spans="1:5" ht="12.75">
      <c r="A830" s="21" t="s">
        <v>308</v>
      </c>
      <c r="B830" s="19" t="s">
        <v>202</v>
      </c>
      <c r="C830" s="19" t="s">
        <v>202</v>
      </c>
      <c r="D830" s="19" t="s">
        <v>202</v>
      </c>
      <c r="E830" s="19" t="s">
        <v>202</v>
      </c>
    </row>
    <row r="831" spans="1:5" ht="12.75">
      <c r="A831" s="64" t="s">
        <v>309</v>
      </c>
      <c r="B831" s="65" t="s">
        <v>202</v>
      </c>
      <c r="C831" s="65" t="s">
        <v>202</v>
      </c>
      <c r="D831" s="65" t="s">
        <v>202</v>
      </c>
      <c r="E831" s="65" t="s">
        <v>202</v>
      </c>
    </row>
    <row r="832" ht="12.75">
      <c r="B832" s="10"/>
    </row>
    <row r="833" ht="12.75">
      <c r="A833" s="12" t="s">
        <v>437</v>
      </c>
    </row>
    <row r="835" spans="1:2" ht="12.75">
      <c r="A835" s="8" t="s">
        <v>450</v>
      </c>
      <c r="B835" s="10"/>
    </row>
    <row r="839" ht="15.75">
      <c r="A839" s="22" t="s">
        <v>325</v>
      </c>
    </row>
    <row r="840" spans="1:2" ht="18">
      <c r="A840" s="23"/>
      <c r="B840" s="24" t="s">
        <v>436</v>
      </c>
    </row>
    <row r="841" spans="1:2" ht="18">
      <c r="A841" s="52"/>
      <c r="B841" s="53"/>
    </row>
    <row r="842" spans="1:2" ht="12.75">
      <c r="A842" s="54" t="s">
        <v>44</v>
      </c>
      <c r="B842" s="10"/>
    </row>
    <row r="843" spans="1:2" ht="12.75">
      <c r="A843" s="56" t="s">
        <v>285</v>
      </c>
      <c r="B843" s="61">
        <v>197</v>
      </c>
    </row>
    <row r="844" spans="1:2" ht="12.75">
      <c r="A844" s="56" t="s">
        <v>261</v>
      </c>
      <c r="B844" s="61">
        <v>35</v>
      </c>
    </row>
    <row r="845" spans="1:2" ht="12.75">
      <c r="A845" s="56" t="s">
        <v>326</v>
      </c>
      <c r="B845" s="61">
        <v>162</v>
      </c>
    </row>
    <row r="846" spans="1:2" ht="12.75">
      <c r="A846" s="54" t="s">
        <v>327</v>
      </c>
      <c r="B846" s="61">
        <v>242</v>
      </c>
    </row>
    <row r="847" spans="1:2" ht="12.75">
      <c r="A847" s="54" t="s">
        <v>51</v>
      </c>
      <c r="B847" s="61"/>
    </row>
    <row r="848" spans="1:2" ht="12.75">
      <c r="A848" s="56" t="s">
        <v>293</v>
      </c>
      <c r="B848" s="61">
        <v>31</v>
      </c>
    </row>
    <row r="849" spans="1:2" ht="12.75">
      <c r="A849" s="56" t="s">
        <v>294</v>
      </c>
      <c r="B849" s="61">
        <v>189</v>
      </c>
    </row>
    <row r="850" spans="1:2" ht="12.75">
      <c r="A850" s="56" t="s">
        <v>261</v>
      </c>
      <c r="B850" s="61">
        <v>220</v>
      </c>
    </row>
    <row r="851" spans="1:2" ht="12.75">
      <c r="A851" s="69" t="s">
        <v>328</v>
      </c>
      <c r="B851" s="92">
        <v>22</v>
      </c>
    </row>
    <row r="852" spans="1:2" ht="12.75">
      <c r="A852" s="64" t="s">
        <v>295</v>
      </c>
      <c r="B852" s="65">
        <v>51</v>
      </c>
    </row>
    <row r="853" ht="12.75">
      <c r="B853" s="10"/>
    </row>
    <row r="854" ht="12.75">
      <c r="A854" s="12" t="s">
        <v>437</v>
      </c>
    </row>
    <row r="856" spans="1:2" ht="12.75">
      <c r="A856" s="8" t="s">
        <v>450</v>
      </c>
      <c r="B856" s="10"/>
    </row>
    <row r="860" ht="18.75">
      <c r="A860" s="22" t="s">
        <v>490</v>
      </c>
    </row>
    <row r="861" spans="1:2" ht="25.5">
      <c r="A861" s="23"/>
      <c r="B861" s="110" t="s">
        <v>404</v>
      </c>
    </row>
    <row r="862" spans="1:2" ht="18">
      <c r="A862" s="52"/>
      <c r="B862" s="53"/>
    </row>
    <row r="863" spans="1:2" ht="12.75">
      <c r="A863" s="93" t="s">
        <v>334</v>
      </c>
      <c r="B863" s="10"/>
    </row>
    <row r="864" spans="1:2" ht="12.75">
      <c r="A864" s="56" t="s">
        <v>335</v>
      </c>
      <c r="B864" s="61">
        <v>17</v>
      </c>
    </row>
    <row r="865" spans="1:2" ht="12.75">
      <c r="A865" s="56" t="s">
        <v>261</v>
      </c>
      <c r="B865" s="61">
        <v>17</v>
      </c>
    </row>
    <row r="866" spans="1:2" ht="12.75">
      <c r="A866" s="56" t="s">
        <v>336</v>
      </c>
      <c r="B866" s="92">
        <v>0</v>
      </c>
    </row>
    <row r="867" spans="1:2" ht="12.75">
      <c r="A867" s="93" t="s">
        <v>337</v>
      </c>
      <c r="B867" s="61"/>
    </row>
    <row r="868" spans="1:2" ht="12.75">
      <c r="A868" s="56" t="s">
        <v>335</v>
      </c>
      <c r="B868" s="61">
        <v>16</v>
      </c>
    </row>
    <row r="869" spans="1:2" ht="12.75">
      <c r="A869" s="56" t="s">
        <v>261</v>
      </c>
      <c r="B869" s="61">
        <v>14</v>
      </c>
    </row>
    <row r="870" spans="1:2" ht="12.75">
      <c r="A870" s="69" t="s">
        <v>336</v>
      </c>
      <c r="B870" s="92">
        <v>2</v>
      </c>
    </row>
    <row r="871" spans="1:2" ht="12.75">
      <c r="A871" s="93" t="s">
        <v>338</v>
      </c>
      <c r="B871" s="89"/>
    </row>
    <row r="872" spans="1:2" ht="12.75">
      <c r="A872" s="56" t="s">
        <v>335</v>
      </c>
      <c r="B872" s="89">
        <v>18</v>
      </c>
    </row>
    <row r="873" spans="1:2" ht="12.75">
      <c r="A873" s="69" t="s">
        <v>261</v>
      </c>
      <c r="B873" s="89">
        <v>18</v>
      </c>
    </row>
    <row r="874" spans="1:2" ht="12.75">
      <c r="A874" s="69" t="s">
        <v>336</v>
      </c>
      <c r="B874" s="92">
        <v>0</v>
      </c>
    </row>
    <row r="875" spans="1:2" ht="12.75">
      <c r="A875" s="93" t="s">
        <v>339</v>
      </c>
      <c r="B875" s="92"/>
    </row>
    <row r="876" spans="1:2" ht="12.75">
      <c r="A876" s="56" t="s">
        <v>335</v>
      </c>
      <c r="B876" s="89">
        <v>18</v>
      </c>
    </row>
    <row r="877" spans="1:2" ht="12.75">
      <c r="A877" s="69" t="s">
        <v>261</v>
      </c>
      <c r="B877" s="89">
        <v>18</v>
      </c>
    </row>
    <row r="878" spans="1:2" ht="12.75">
      <c r="A878" s="69" t="s">
        <v>336</v>
      </c>
      <c r="B878" s="92">
        <v>0</v>
      </c>
    </row>
    <row r="879" spans="1:2" ht="12.75">
      <c r="A879" s="93" t="s">
        <v>340</v>
      </c>
      <c r="B879" s="92"/>
    </row>
    <row r="880" spans="1:2" ht="12.75">
      <c r="A880" s="56" t="s">
        <v>335</v>
      </c>
      <c r="B880" s="89">
        <v>17</v>
      </c>
    </row>
    <row r="881" spans="1:2" ht="12.75">
      <c r="A881" s="69" t="s">
        <v>261</v>
      </c>
      <c r="B881" s="92">
        <v>15</v>
      </c>
    </row>
    <row r="882" spans="1:2" ht="12.75">
      <c r="A882" s="69" t="s">
        <v>336</v>
      </c>
      <c r="B882" s="92">
        <v>2</v>
      </c>
    </row>
    <row r="883" spans="1:2" ht="12.75">
      <c r="A883" s="64" t="s">
        <v>341</v>
      </c>
      <c r="B883" s="65">
        <v>86</v>
      </c>
    </row>
    <row r="884" ht="12.75">
      <c r="B884" s="10"/>
    </row>
    <row r="885" ht="12.75">
      <c r="A885" s="12" t="s">
        <v>437</v>
      </c>
    </row>
    <row r="887" spans="1:2" ht="12.75" customHeight="1">
      <c r="A887" s="8" t="s">
        <v>450</v>
      </c>
      <c r="B887" s="10"/>
    </row>
    <row r="891" ht="15.75">
      <c r="A891" s="22" t="s">
        <v>343</v>
      </c>
    </row>
    <row r="892" spans="1:2" ht="18">
      <c r="A892" s="23"/>
      <c r="B892" s="24" t="s">
        <v>436</v>
      </c>
    </row>
    <row r="893" spans="1:2" ht="18">
      <c r="A893" s="52"/>
      <c r="B893" s="53"/>
    </row>
    <row r="894" spans="1:2" ht="12.75">
      <c r="A894" s="54" t="s">
        <v>44</v>
      </c>
      <c r="B894" s="10"/>
    </row>
    <row r="895" spans="1:2" ht="12.75">
      <c r="A895" s="56" t="s">
        <v>344</v>
      </c>
      <c r="B895" s="61"/>
    </row>
    <row r="896" spans="1:2" ht="12.75">
      <c r="A896" s="20" t="s">
        <v>345</v>
      </c>
      <c r="B896" s="61">
        <v>64</v>
      </c>
    </row>
    <row r="897" spans="1:2" ht="12.75">
      <c r="A897" s="20" t="s">
        <v>346</v>
      </c>
      <c r="B897" s="61">
        <v>47</v>
      </c>
    </row>
    <row r="898" spans="1:2" ht="12.75">
      <c r="A898" s="20" t="s">
        <v>347</v>
      </c>
      <c r="B898" s="61">
        <v>17</v>
      </c>
    </row>
    <row r="899" spans="1:2" ht="12.75">
      <c r="A899" s="56" t="s">
        <v>327</v>
      </c>
      <c r="B899" s="61">
        <v>189</v>
      </c>
    </row>
    <row r="900" spans="1:2" ht="12.75">
      <c r="A900" s="54" t="s">
        <v>51</v>
      </c>
      <c r="B900" s="61"/>
    </row>
    <row r="901" spans="1:2" ht="12.75">
      <c r="A901" s="54" t="s">
        <v>491</v>
      </c>
      <c r="B901" s="61"/>
    </row>
    <row r="902" spans="1:2" ht="12.75">
      <c r="A902" s="56" t="s">
        <v>492</v>
      </c>
      <c r="B902" s="92">
        <v>6</v>
      </c>
    </row>
    <row r="903" spans="1:2" ht="12.75">
      <c r="A903" s="56" t="s">
        <v>493</v>
      </c>
      <c r="B903" s="61">
        <v>107</v>
      </c>
    </row>
    <row r="904" spans="1:2" ht="12.75">
      <c r="A904" s="56" t="s">
        <v>494</v>
      </c>
      <c r="B904" s="61">
        <v>76</v>
      </c>
    </row>
    <row r="905" spans="1:2" ht="12.75">
      <c r="A905" s="54" t="s">
        <v>495</v>
      </c>
      <c r="B905" s="61"/>
    </row>
    <row r="906" spans="1:2" ht="12.75">
      <c r="A906" s="56" t="s">
        <v>493</v>
      </c>
      <c r="B906" s="92">
        <v>27</v>
      </c>
    </row>
    <row r="907" spans="1:2" ht="12.75">
      <c r="A907" s="56" t="s">
        <v>494</v>
      </c>
      <c r="B907" s="61">
        <v>49</v>
      </c>
    </row>
    <row r="908" spans="1:2" ht="12.75">
      <c r="A908" s="64" t="s">
        <v>295</v>
      </c>
      <c r="B908" s="91">
        <v>8</v>
      </c>
    </row>
    <row r="909" ht="12.75">
      <c r="B909" s="10"/>
    </row>
    <row r="910" ht="12.75">
      <c r="A910" s="12" t="s">
        <v>437</v>
      </c>
    </row>
    <row r="912" spans="1:2" ht="12.75">
      <c r="A912" s="8" t="s">
        <v>450</v>
      </c>
      <c r="B912" s="10"/>
    </row>
    <row r="916" ht="15.75">
      <c r="A916" s="22" t="s">
        <v>349</v>
      </c>
    </row>
    <row r="917" spans="1:2" ht="18">
      <c r="A917" s="23"/>
      <c r="B917" s="24" t="s">
        <v>436</v>
      </c>
    </row>
    <row r="918" spans="1:2" ht="18">
      <c r="A918" s="52"/>
      <c r="B918" s="53"/>
    </row>
    <row r="919" spans="1:2" ht="12.75">
      <c r="A919" s="54" t="s">
        <v>44</v>
      </c>
      <c r="B919" s="10"/>
    </row>
    <row r="920" spans="1:2" ht="12.75">
      <c r="A920" s="56" t="s">
        <v>285</v>
      </c>
      <c r="B920" s="95" t="s">
        <v>202</v>
      </c>
    </row>
    <row r="921" spans="1:2" ht="12.75">
      <c r="A921" s="56" t="s">
        <v>261</v>
      </c>
      <c r="B921" s="92" t="s">
        <v>202</v>
      </c>
    </row>
    <row r="922" spans="1:2" ht="12.75">
      <c r="A922" s="56" t="s">
        <v>326</v>
      </c>
      <c r="B922" s="92" t="s">
        <v>202</v>
      </c>
    </row>
    <row r="923" spans="1:2" ht="12.75">
      <c r="A923" s="54" t="s">
        <v>327</v>
      </c>
      <c r="B923" s="92" t="s">
        <v>202</v>
      </c>
    </row>
    <row r="924" spans="1:2" ht="12.75">
      <c r="A924" s="54" t="s">
        <v>51</v>
      </c>
      <c r="B924" s="92" t="s">
        <v>202</v>
      </c>
    </row>
    <row r="925" spans="1:2" ht="12.75">
      <c r="A925" s="56" t="s">
        <v>261</v>
      </c>
      <c r="B925" s="92" t="s">
        <v>202</v>
      </c>
    </row>
    <row r="926" spans="1:2" ht="12.75">
      <c r="A926" s="56" t="s">
        <v>328</v>
      </c>
      <c r="B926" s="92" t="s">
        <v>202</v>
      </c>
    </row>
    <row r="927" spans="1:2" ht="12.75">
      <c r="A927" s="64" t="s">
        <v>295</v>
      </c>
      <c r="B927" s="65" t="s">
        <v>202</v>
      </c>
    </row>
    <row r="928" ht="12.75">
      <c r="B928" s="10"/>
    </row>
    <row r="929" ht="12.75">
      <c r="A929" s="12" t="s">
        <v>496</v>
      </c>
    </row>
    <row r="931" spans="1:2" ht="12.75">
      <c r="A931" s="8" t="s">
        <v>450</v>
      </c>
      <c r="B931" s="10"/>
    </row>
    <row r="935" ht="15.75">
      <c r="A935" s="22" t="s">
        <v>350</v>
      </c>
    </row>
    <row r="936" spans="1:2" ht="18">
      <c r="A936" s="23"/>
      <c r="B936" s="24" t="s">
        <v>436</v>
      </c>
    </row>
    <row r="937" spans="1:2" ht="18">
      <c r="A937" s="52"/>
      <c r="B937" s="53"/>
    </row>
    <row r="938" spans="1:2" ht="12.75">
      <c r="A938" s="54" t="s">
        <v>351</v>
      </c>
      <c r="B938" s="10"/>
    </row>
    <row r="939" spans="1:2" ht="12.75">
      <c r="A939" s="56" t="s">
        <v>352</v>
      </c>
      <c r="B939" s="95"/>
    </row>
    <row r="940" spans="1:2" ht="12.75">
      <c r="A940" s="20" t="s">
        <v>353</v>
      </c>
      <c r="B940" s="92" t="s">
        <v>202</v>
      </c>
    </row>
    <row r="941" spans="1:2" ht="12.75">
      <c r="A941" s="20" t="s">
        <v>261</v>
      </c>
      <c r="B941" s="92" t="s">
        <v>202</v>
      </c>
    </row>
    <row r="942" spans="1:2" ht="12.75">
      <c r="A942" s="56" t="s">
        <v>354</v>
      </c>
      <c r="B942" s="95"/>
    </row>
    <row r="943" spans="1:2" ht="12.75">
      <c r="A943" s="20" t="s">
        <v>353</v>
      </c>
      <c r="B943" s="92">
        <v>312</v>
      </c>
    </row>
    <row r="944" spans="1:2" ht="12.75">
      <c r="A944" s="20" t="s">
        <v>261</v>
      </c>
      <c r="B944" s="92">
        <v>23</v>
      </c>
    </row>
    <row r="945" spans="1:2" ht="12.75">
      <c r="A945" s="56" t="s">
        <v>355</v>
      </c>
      <c r="B945" s="95"/>
    </row>
    <row r="946" spans="1:2" ht="12.75">
      <c r="A946" s="20" t="s">
        <v>353</v>
      </c>
      <c r="B946" s="92" t="s">
        <v>202</v>
      </c>
    </row>
    <row r="947" spans="1:2" ht="12.75">
      <c r="A947" s="20" t="s">
        <v>261</v>
      </c>
      <c r="B947" s="92" t="s">
        <v>202</v>
      </c>
    </row>
    <row r="948" spans="1:2" ht="12.75">
      <c r="A948" s="54" t="s">
        <v>356</v>
      </c>
      <c r="B948" s="92"/>
    </row>
    <row r="949" spans="1:2" ht="12.75">
      <c r="A949" s="56" t="s">
        <v>357</v>
      </c>
      <c r="B949" s="95"/>
    </row>
    <row r="950" spans="1:2" ht="12.75">
      <c r="A950" s="20" t="s">
        <v>353</v>
      </c>
      <c r="B950" s="92">
        <v>68</v>
      </c>
    </row>
    <row r="951" spans="1:2" ht="12.75">
      <c r="A951" s="57" t="s">
        <v>261</v>
      </c>
      <c r="B951" s="92">
        <v>10</v>
      </c>
    </row>
    <row r="952" spans="1:2" ht="12.75">
      <c r="A952" s="21" t="s">
        <v>358</v>
      </c>
      <c r="B952" s="92"/>
    </row>
    <row r="953" spans="1:2" ht="12.75">
      <c r="A953" s="69" t="s">
        <v>359</v>
      </c>
      <c r="B953" s="95"/>
    </row>
    <row r="954" spans="1:2" ht="12.75">
      <c r="A954" s="57" t="s">
        <v>353</v>
      </c>
      <c r="B954" s="92">
        <v>41</v>
      </c>
    </row>
    <row r="955" spans="1:2" ht="12.75">
      <c r="A955" s="57" t="s">
        <v>261</v>
      </c>
      <c r="B955" s="92">
        <v>5</v>
      </c>
    </row>
    <row r="956" spans="1:2" ht="12.75">
      <c r="A956" s="64" t="s">
        <v>360</v>
      </c>
      <c r="B956" s="65">
        <v>707</v>
      </c>
    </row>
    <row r="957" ht="12.75">
      <c r="B957" s="126" t="s">
        <v>361</v>
      </c>
    </row>
    <row r="958" ht="12.75">
      <c r="A958" s="12" t="s">
        <v>437</v>
      </c>
    </row>
    <row r="960" spans="1:2" ht="12.75">
      <c r="A960" s="8" t="s">
        <v>450</v>
      </c>
      <c r="B960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V7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3" width="11.7109375" style="2" bestFit="1" customWidth="1"/>
    <col min="4" max="16384" width="11.421875" style="2" customWidth="1"/>
  </cols>
  <sheetData>
    <row r="1" ht="12.75" customHeight="1">
      <c r="A1" s="1"/>
    </row>
    <row r="2" ht="12.75" customHeight="1">
      <c r="A2" s="1"/>
    </row>
    <row r="3" ht="12.75" customHeight="1">
      <c r="A3" s="1"/>
    </row>
    <row r="4" ht="12.75" customHeight="1">
      <c r="A4" s="1"/>
    </row>
    <row r="5" ht="12.75" customHeight="1"/>
    <row r="6" spans="1:4" ht="18" customHeight="1">
      <c r="A6" s="3" t="s">
        <v>67</v>
      </c>
      <c r="B6" s="4"/>
      <c r="C6" s="5"/>
      <c r="D6" s="6"/>
    </row>
    <row r="7" spans="1:4" ht="18" customHeight="1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4" ht="18" customHeight="1" thickBot="1">
      <c r="A9" s="7" t="s">
        <v>0</v>
      </c>
      <c r="B9" s="7"/>
      <c r="C9" s="7"/>
      <c r="D9" s="7"/>
    </row>
    <row r="10" ht="12.75" customHeight="1">
      <c r="A10" s="4"/>
    </row>
    <row r="11" spans="1:19" ht="12.75" customHeigh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6" ht="12.75" customHeight="1">
      <c r="A12" s="6"/>
      <c r="B12" s="6"/>
      <c r="C12" s="6"/>
      <c r="D12" s="6"/>
      <c r="E12" s="6"/>
      <c r="F12" s="6"/>
    </row>
    <row r="13" ht="18" customHeight="1">
      <c r="A13" s="22" t="s">
        <v>452</v>
      </c>
    </row>
    <row r="14" spans="1:4" ht="18">
      <c r="A14" s="23"/>
      <c r="B14" s="24" t="s">
        <v>1</v>
      </c>
      <c r="C14" s="117" t="s">
        <v>97</v>
      </c>
      <c r="D14" s="117" t="s">
        <v>171</v>
      </c>
    </row>
    <row r="16" spans="1:4" ht="12.75">
      <c r="A16" s="2" t="s">
        <v>448</v>
      </c>
      <c r="B16" s="10">
        <f>+C16+D16</f>
        <v>954</v>
      </c>
      <c r="C16" s="10">
        <f>+C17+C18</f>
        <v>444</v>
      </c>
      <c r="D16" s="10">
        <f>+D17+D18</f>
        <v>510</v>
      </c>
    </row>
    <row r="17" spans="1:4" ht="12.75">
      <c r="A17" s="2" t="s">
        <v>125</v>
      </c>
      <c r="B17" s="10">
        <f>+C17+D17</f>
        <v>797</v>
      </c>
      <c r="C17" s="10">
        <v>388</v>
      </c>
      <c r="D17" s="10">
        <v>409</v>
      </c>
    </row>
    <row r="18" spans="1:4" ht="12.75">
      <c r="A18" s="6" t="s">
        <v>130</v>
      </c>
      <c r="B18" s="10">
        <f>+C18+D18</f>
        <v>157</v>
      </c>
      <c r="C18" s="10">
        <v>56</v>
      </c>
      <c r="D18" s="10">
        <v>101</v>
      </c>
    </row>
    <row r="19" spans="1:4" ht="12.75">
      <c r="A19" s="6" t="s">
        <v>131</v>
      </c>
      <c r="B19" s="10">
        <f>+C19+D19</f>
        <v>1473</v>
      </c>
      <c r="C19" s="10">
        <v>586</v>
      </c>
      <c r="D19" s="10">
        <v>887</v>
      </c>
    </row>
    <row r="20" spans="1:4" ht="12.75">
      <c r="A20" s="36" t="s">
        <v>172</v>
      </c>
      <c r="B20" s="11">
        <f>+C20+D20</f>
        <v>2427</v>
      </c>
      <c r="C20" s="11">
        <f>+C19+C16</f>
        <v>1030</v>
      </c>
      <c r="D20" s="11">
        <f>+D19+D16</f>
        <v>1397</v>
      </c>
    </row>
    <row r="22" ht="12.75">
      <c r="A22" s="12" t="s">
        <v>451</v>
      </c>
    </row>
    <row r="24" ht="12.75" customHeight="1">
      <c r="A24" s="8" t="s">
        <v>450</v>
      </c>
    </row>
    <row r="28" ht="36" customHeight="1">
      <c r="A28" s="98" t="s">
        <v>453</v>
      </c>
    </row>
    <row r="29" spans="1:4" ht="18">
      <c r="A29" s="23"/>
      <c r="B29" s="24" t="s">
        <v>1</v>
      </c>
      <c r="C29" s="117" t="s">
        <v>173</v>
      </c>
      <c r="D29" s="117" t="s">
        <v>174</v>
      </c>
    </row>
    <row r="31" spans="1:4" ht="12.75">
      <c r="A31" s="2" t="s">
        <v>448</v>
      </c>
      <c r="B31" s="10">
        <f>+C31+D31</f>
        <v>51733</v>
      </c>
      <c r="C31" s="10">
        <f>+C32+C33</f>
        <v>23900</v>
      </c>
      <c r="D31" s="10">
        <f>+D32+D33</f>
        <v>27833</v>
      </c>
    </row>
    <row r="32" spans="1:4" ht="12.75">
      <c r="A32" s="2" t="s">
        <v>125</v>
      </c>
      <c r="B32" s="10">
        <f>+C32+D32</f>
        <v>44656</v>
      </c>
      <c r="C32" s="10">
        <v>20065</v>
      </c>
      <c r="D32" s="10">
        <v>24591</v>
      </c>
    </row>
    <row r="33" spans="1:4" ht="12.75">
      <c r="A33" s="6" t="s">
        <v>130</v>
      </c>
      <c r="B33" s="10">
        <f>+C33+D33</f>
        <v>7077</v>
      </c>
      <c r="C33" s="10">
        <v>3835</v>
      </c>
      <c r="D33" s="10">
        <v>3242</v>
      </c>
    </row>
    <row r="34" spans="1:4" ht="12.75">
      <c r="A34" s="6" t="s">
        <v>131</v>
      </c>
      <c r="B34" s="10">
        <f>+C34+D34</f>
        <v>45873</v>
      </c>
      <c r="C34" s="10">
        <v>24966</v>
      </c>
      <c r="D34" s="10">
        <v>20907</v>
      </c>
    </row>
    <row r="35" spans="1:4" ht="12.75">
      <c r="A35" s="36" t="s">
        <v>454</v>
      </c>
      <c r="B35" s="11">
        <f>+C35+D35</f>
        <v>97606</v>
      </c>
      <c r="C35" s="11">
        <f>+C34+C31</f>
        <v>48866</v>
      </c>
      <c r="D35" s="11">
        <f>+D34+D31</f>
        <v>48740</v>
      </c>
    </row>
    <row r="37" ht="12.75">
      <c r="A37" s="12" t="s">
        <v>451</v>
      </c>
    </row>
    <row r="39" ht="12.75" customHeight="1">
      <c r="A39" s="8" t="s">
        <v>450</v>
      </c>
    </row>
    <row r="43" ht="31.5">
      <c r="A43" s="22" t="s">
        <v>455</v>
      </c>
    </row>
    <row r="44" spans="1:2" ht="18">
      <c r="A44" s="23"/>
      <c r="B44" s="24" t="s">
        <v>458</v>
      </c>
    </row>
    <row r="46" spans="1:2" ht="12.75">
      <c r="A46" s="2" t="s">
        <v>456</v>
      </c>
      <c r="B46" s="10">
        <v>2417</v>
      </c>
    </row>
    <row r="47" spans="1:2" ht="12.75">
      <c r="A47" s="2" t="s">
        <v>175</v>
      </c>
      <c r="B47" s="34">
        <v>32.84</v>
      </c>
    </row>
    <row r="48" spans="1:2" ht="12.75">
      <c r="A48" s="2" t="s">
        <v>176</v>
      </c>
      <c r="B48" s="34">
        <v>6.46</v>
      </c>
    </row>
    <row r="49" spans="1:2" ht="12.75">
      <c r="A49" s="2" t="s">
        <v>177</v>
      </c>
      <c r="B49" s="34">
        <v>60.7</v>
      </c>
    </row>
    <row r="50" spans="1:2" ht="12.75">
      <c r="A50" s="2" t="s">
        <v>457</v>
      </c>
      <c r="B50" s="10">
        <v>97606</v>
      </c>
    </row>
    <row r="51" spans="1:2" ht="12.75">
      <c r="A51" s="2" t="s">
        <v>178</v>
      </c>
      <c r="B51" s="34">
        <v>45.75</v>
      </c>
    </row>
    <row r="52" spans="1:2" ht="12.75">
      <c r="A52" s="2" t="s">
        <v>179</v>
      </c>
      <c r="B52" s="34">
        <v>7.25</v>
      </c>
    </row>
    <row r="53" spans="1:2" ht="12.75">
      <c r="A53" s="36" t="s">
        <v>180</v>
      </c>
      <c r="B53" s="118">
        <v>47</v>
      </c>
    </row>
    <row r="55" ht="12.75">
      <c r="A55" s="12" t="s">
        <v>451</v>
      </c>
    </row>
    <row r="57" ht="12.75" customHeight="1">
      <c r="A57" s="8" t="s">
        <v>450</v>
      </c>
    </row>
    <row r="61" ht="18" customHeight="1">
      <c r="A61" s="22" t="s">
        <v>459</v>
      </c>
    </row>
    <row r="62" spans="1:2" ht="18">
      <c r="A62" s="23"/>
      <c r="B62" s="24" t="s">
        <v>458</v>
      </c>
    </row>
    <row r="64" spans="1:3" ht="12.75">
      <c r="A64" s="2" t="s">
        <v>181</v>
      </c>
      <c r="B64" s="18">
        <v>4698025.99</v>
      </c>
      <c r="C64" s="18"/>
    </row>
    <row r="65" spans="1:3" ht="12.75">
      <c r="A65" s="2" t="s">
        <v>460</v>
      </c>
      <c r="B65" s="18">
        <v>2372590.41</v>
      </c>
      <c r="C65" s="18"/>
    </row>
    <row r="66" spans="1:2" ht="12.75">
      <c r="A66" s="2" t="s">
        <v>182</v>
      </c>
      <c r="B66" s="18"/>
    </row>
    <row r="67" spans="1:2" ht="12.75">
      <c r="A67" s="2" t="s">
        <v>461</v>
      </c>
      <c r="B67" s="18">
        <v>1193685.75</v>
      </c>
    </row>
    <row r="68" spans="1:2" ht="12.75">
      <c r="A68" s="2" t="s">
        <v>462</v>
      </c>
      <c r="B68" s="18">
        <v>1131749.83</v>
      </c>
    </row>
    <row r="69" spans="1:2" ht="12.75">
      <c r="A69" s="2" t="s">
        <v>463</v>
      </c>
      <c r="B69" s="18">
        <v>4.47</v>
      </c>
    </row>
    <row r="70" spans="1:2" ht="12.75">
      <c r="A70" s="2" t="s">
        <v>464</v>
      </c>
      <c r="B70" s="18"/>
    </row>
    <row r="71" spans="1:3" ht="12.75">
      <c r="A71" s="2" t="s">
        <v>465</v>
      </c>
      <c r="B71" s="18">
        <v>3336272.38</v>
      </c>
      <c r="C71" s="18"/>
    </row>
    <row r="72" spans="1:2" ht="12.75">
      <c r="A72" s="36" t="s">
        <v>466</v>
      </c>
      <c r="B72" s="82">
        <v>230003.78</v>
      </c>
    </row>
    <row r="74" ht="12.75">
      <c r="A74" s="12" t="s">
        <v>451</v>
      </c>
    </row>
    <row r="76" ht="12.75" customHeight="1">
      <c r="A76" s="8" t="s">
        <v>450</v>
      </c>
    </row>
    <row r="80" ht="31.5">
      <c r="A80" s="22" t="s">
        <v>467</v>
      </c>
    </row>
    <row r="81" spans="1:2" ht="18">
      <c r="A81" s="23"/>
      <c r="B81" s="24">
        <v>1925</v>
      </c>
    </row>
    <row r="83" spans="1:2" ht="12.75">
      <c r="A83" s="2" t="s">
        <v>468</v>
      </c>
      <c r="B83" s="2">
        <f>SUM(B84:B89)</f>
        <v>516</v>
      </c>
    </row>
    <row r="84" spans="1:2" ht="12.75">
      <c r="A84" s="2" t="s">
        <v>183</v>
      </c>
      <c r="B84" s="2">
        <v>278</v>
      </c>
    </row>
    <row r="85" spans="1:2" ht="12.75">
      <c r="A85" s="2" t="s">
        <v>184</v>
      </c>
      <c r="B85" s="2">
        <v>201</v>
      </c>
    </row>
    <row r="86" spans="1:2" ht="12.75">
      <c r="A86" s="2" t="s">
        <v>185</v>
      </c>
      <c r="B86" s="2">
        <v>15</v>
      </c>
    </row>
    <row r="87" spans="1:2" ht="12.75">
      <c r="A87" s="2" t="s">
        <v>186</v>
      </c>
      <c r="B87" s="2">
        <v>3</v>
      </c>
    </row>
    <row r="88" spans="1:2" ht="14.25">
      <c r="A88" s="2" t="s">
        <v>471</v>
      </c>
      <c r="B88" s="2">
        <v>1</v>
      </c>
    </row>
    <row r="89" spans="1:2" ht="12.75">
      <c r="A89" s="2" t="s">
        <v>187</v>
      </c>
      <c r="B89" s="2">
        <v>18</v>
      </c>
    </row>
    <row r="90" spans="1:2" ht="12.75">
      <c r="A90" s="2" t="s">
        <v>469</v>
      </c>
      <c r="B90" s="2">
        <f>SUM(B91:B94)</f>
        <v>42</v>
      </c>
    </row>
    <row r="91" spans="1:2" ht="12.75">
      <c r="A91" s="2" t="s">
        <v>183</v>
      </c>
      <c r="B91" s="2">
        <v>21</v>
      </c>
    </row>
    <row r="92" spans="1:2" ht="12.75">
      <c r="A92" s="2" t="s">
        <v>184</v>
      </c>
      <c r="B92" s="2">
        <v>15</v>
      </c>
    </row>
    <row r="93" spans="1:2" ht="12.75">
      <c r="A93" s="2" t="s">
        <v>185</v>
      </c>
      <c r="B93" s="2">
        <v>4</v>
      </c>
    </row>
    <row r="94" spans="1:2" ht="14.25">
      <c r="A94" s="2" t="s">
        <v>470</v>
      </c>
      <c r="B94" s="6">
        <v>2</v>
      </c>
    </row>
    <row r="95" spans="1:2" ht="12.75">
      <c r="A95" s="36" t="s">
        <v>187</v>
      </c>
      <c r="B95" s="36">
        <v>18</v>
      </c>
    </row>
    <row r="97" ht="12.75">
      <c r="A97" s="12" t="s">
        <v>472</v>
      </c>
    </row>
    <row r="98" ht="12.75">
      <c r="A98" s="12" t="s">
        <v>473</v>
      </c>
    </row>
    <row r="100" ht="12.75" customHeight="1">
      <c r="A100" s="8" t="s">
        <v>450</v>
      </c>
    </row>
    <row r="104" ht="18" customHeight="1">
      <c r="A104" s="22" t="s">
        <v>37</v>
      </c>
    </row>
    <row r="105" spans="1:2" ht="18">
      <c r="A105" s="23"/>
      <c r="B105" s="99" t="s">
        <v>458</v>
      </c>
    </row>
    <row r="107" spans="1:2" ht="12.75">
      <c r="A107" s="2" t="s">
        <v>38</v>
      </c>
      <c r="B107" s="10">
        <v>2993</v>
      </c>
    </row>
    <row r="108" spans="1:2" ht="12.75">
      <c r="A108" s="2" t="s">
        <v>11</v>
      </c>
      <c r="B108" s="10">
        <f>+B109+B110</f>
        <v>467</v>
      </c>
    </row>
    <row r="109" spans="1:2" ht="12.75">
      <c r="A109" s="2" t="s">
        <v>12</v>
      </c>
      <c r="B109" s="10">
        <v>109</v>
      </c>
    </row>
    <row r="110" spans="1:2" ht="12.75">
      <c r="A110" s="2" t="s">
        <v>39</v>
      </c>
      <c r="B110" s="10">
        <v>358</v>
      </c>
    </row>
    <row r="111" spans="1:2" ht="12.75">
      <c r="A111" s="2" t="s">
        <v>18</v>
      </c>
      <c r="B111" s="10">
        <f>SUM(+B112+B113+B114+B115)</f>
        <v>2993</v>
      </c>
    </row>
    <row r="112" spans="1:2" ht="12.75">
      <c r="A112" s="2" t="s">
        <v>19</v>
      </c>
      <c r="B112" s="10">
        <v>244</v>
      </c>
    </row>
    <row r="113" spans="1:2" ht="12.75">
      <c r="A113" s="2" t="s">
        <v>20</v>
      </c>
      <c r="B113" s="10">
        <v>340</v>
      </c>
    </row>
    <row r="114" spans="1:4" ht="12.75">
      <c r="A114" s="2" t="s">
        <v>21</v>
      </c>
      <c r="B114" s="10">
        <v>1293</v>
      </c>
      <c r="D114" s="54"/>
    </row>
    <row r="115" spans="1:2" ht="12.75">
      <c r="A115" s="2" t="s">
        <v>22</v>
      </c>
      <c r="B115" s="10">
        <v>1116</v>
      </c>
    </row>
    <row r="116" spans="1:2" ht="12.75">
      <c r="A116" s="2" t="s">
        <v>23</v>
      </c>
      <c r="B116" s="95" t="s">
        <v>202</v>
      </c>
    </row>
    <row r="117" spans="1:2" ht="12.75">
      <c r="A117" s="2" t="s">
        <v>96</v>
      </c>
      <c r="B117" s="10">
        <v>45</v>
      </c>
    </row>
    <row r="118" spans="1:2" ht="12.75">
      <c r="A118" s="36" t="s">
        <v>24</v>
      </c>
      <c r="B118" s="11">
        <v>29</v>
      </c>
    </row>
    <row r="120" ht="12.75">
      <c r="A120" s="12" t="s">
        <v>451</v>
      </c>
    </row>
    <row r="122" ht="12.75" customHeight="1">
      <c r="A122" s="8" t="s">
        <v>497</v>
      </c>
    </row>
    <row r="126" ht="18" customHeight="1">
      <c r="A126" s="22" t="s">
        <v>40</v>
      </c>
    </row>
    <row r="127" spans="1:2" ht="18">
      <c r="A127" s="23"/>
      <c r="B127" s="99" t="s">
        <v>458</v>
      </c>
    </row>
    <row r="129" spans="1:2" ht="12.75">
      <c r="A129" s="2" t="s">
        <v>38</v>
      </c>
      <c r="B129" s="10">
        <v>3206</v>
      </c>
    </row>
    <row r="130" spans="1:2" ht="12.75">
      <c r="A130" s="2" t="s">
        <v>762</v>
      </c>
      <c r="B130" s="10">
        <f>+B131+B132</f>
        <v>485</v>
      </c>
    </row>
    <row r="131" spans="1:2" ht="12.75">
      <c r="A131" s="2" t="s">
        <v>12</v>
      </c>
      <c r="B131" s="10">
        <v>373</v>
      </c>
    </row>
    <row r="132" spans="1:2" ht="12.75">
      <c r="A132" s="2" t="s">
        <v>39</v>
      </c>
      <c r="B132" s="10">
        <v>112</v>
      </c>
    </row>
    <row r="133" spans="1:2" ht="12.75">
      <c r="A133" s="2" t="s">
        <v>18</v>
      </c>
      <c r="B133" s="10">
        <f>SUM(B134+B135+B136+B137)</f>
        <v>2688</v>
      </c>
    </row>
    <row r="134" spans="1:2" ht="12.75">
      <c r="A134" s="2" t="s">
        <v>19</v>
      </c>
      <c r="B134" s="10">
        <v>278</v>
      </c>
    </row>
    <row r="135" spans="1:2" ht="12.75">
      <c r="A135" s="2" t="s">
        <v>20</v>
      </c>
      <c r="B135" s="10">
        <v>444</v>
      </c>
    </row>
    <row r="136" spans="1:2" ht="12.75">
      <c r="A136" s="2" t="s">
        <v>21</v>
      </c>
      <c r="B136" s="10">
        <v>1515</v>
      </c>
    </row>
    <row r="137" spans="1:2" ht="12.75">
      <c r="A137" s="2" t="s">
        <v>22</v>
      </c>
      <c r="B137" s="10">
        <v>451</v>
      </c>
    </row>
    <row r="138" spans="1:2" ht="12.75">
      <c r="A138" s="2" t="s">
        <v>23</v>
      </c>
      <c r="B138" s="10">
        <v>2688</v>
      </c>
    </row>
    <row r="139" spans="1:2" ht="12.75">
      <c r="A139" s="2" t="s">
        <v>96</v>
      </c>
      <c r="B139" s="10">
        <v>40</v>
      </c>
    </row>
    <row r="140" spans="1:2" ht="12.75">
      <c r="A140" s="36" t="s">
        <v>24</v>
      </c>
      <c r="B140" s="11">
        <v>25</v>
      </c>
    </row>
    <row r="142" ht="12.75">
      <c r="A142" s="12" t="s">
        <v>451</v>
      </c>
    </row>
    <row r="144" ht="12.75" customHeight="1">
      <c r="A144" s="8" t="s">
        <v>497</v>
      </c>
    </row>
    <row r="148" ht="19.5" customHeight="1">
      <c r="A148" s="98" t="s">
        <v>644</v>
      </c>
    </row>
    <row r="149" spans="1:2" ht="18">
      <c r="A149" s="23"/>
      <c r="B149" s="24" t="s">
        <v>458</v>
      </c>
    </row>
    <row r="151" spans="1:5" ht="12.75">
      <c r="A151" s="2" t="s">
        <v>645</v>
      </c>
      <c r="B151" s="32">
        <v>91</v>
      </c>
      <c r="C151" s="10"/>
      <c r="D151" s="10"/>
      <c r="E151" s="10"/>
    </row>
    <row r="152" spans="1:2" ht="12.75">
      <c r="A152" s="2" t="s">
        <v>652</v>
      </c>
      <c r="B152" s="10"/>
    </row>
    <row r="153" spans="1:2" ht="12.75">
      <c r="A153" s="14" t="s">
        <v>1</v>
      </c>
      <c r="B153" s="10">
        <f>SUM(B154:B155)</f>
        <v>100</v>
      </c>
    </row>
    <row r="154" spans="1:2" ht="12.75">
      <c r="A154" s="13" t="s">
        <v>646</v>
      </c>
      <c r="B154" s="10">
        <v>87</v>
      </c>
    </row>
    <row r="155" spans="1:2" ht="12.75">
      <c r="A155" s="13" t="s">
        <v>647</v>
      </c>
      <c r="B155" s="10">
        <v>13</v>
      </c>
    </row>
    <row r="156" spans="1:2" ht="12.75">
      <c r="A156" s="14" t="s">
        <v>648</v>
      </c>
      <c r="B156" s="10">
        <f>SUM(B157:B159)</f>
        <v>100</v>
      </c>
    </row>
    <row r="157" spans="1:5" ht="12.75">
      <c r="A157" s="13" t="s">
        <v>649</v>
      </c>
      <c r="B157" s="30">
        <v>30</v>
      </c>
      <c r="C157" s="10"/>
      <c r="D157" s="10"/>
      <c r="E157" s="10"/>
    </row>
    <row r="158" spans="1:2" ht="12.75">
      <c r="A158" s="13" t="s">
        <v>650</v>
      </c>
      <c r="B158" s="32">
        <v>16</v>
      </c>
    </row>
    <row r="159" spans="1:2" ht="12.75">
      <c r="A159" s="13" t="s">
        <v>651</v>
      </c>
      <c r="B159" s="30">
        <v>54</v>
      </c>
    </row>
    <row r="160" spans="1:2" ht="12.75">
      <c r="A160" s="2" t="s">
        <v>653</v>
      </c>
      <c r="B160" s="10">
        <f>SUM(B161:B164)</f>
        <v>100</v>
      </c>
    </row>
    <row r="161" spans="1:5" ht="12.75">
      <c r="A161" s="13" t="s">
        <v>259</v>
      </c>
      <c r="B161" s="30">
        <v>17</v>
      </c>
      <c r="C161" s="10"/>
      <c r="D161" s="10"/>
      <c r="E161" s="10"/>
    </row>
    <row r="162" spans="1:256" ht="12.75">
      <c r="A162" s="13" t="s">
        <v>260</v>
      </c>
      <c r="B162" s="32">
        <v>20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" ht="12.75">
      <c r="A163" s="13" t="s">
        <v>261</v>
      </c>
      <c r="B163" s="30">
        <v>53</v>
      </c>
    </row>
    <row r="164" spans="1:2" ht="12.75">
      <c r="A164" s="13" t="s">
        <v>331</v>
      </c>
      <c r="B164" s="30">
        <v>10</v>
      </c>
    </row>
    <row r="165" spans="1:2" ht="12.75">
      <c r="A165" s="36" t="s">
        <v>654</v>
      </c>
      <c r="B165" s="35">
        <v>7</v>
      </c>
    </row>
    <row r="167" ht="12.75">
      <c r="A167" s="12" t="s">
        <v>451</v>
      </c>
    </row>
    <row r="169" ht="12.75">
      <c r="A169" s="8" t="s">
        <v>610</v>
      </c>
    </row>
    <row r="173" ht="18" customHeight="1">
      <c r="A173" s="22" t="s">
        <v>498</v>
      </c>
    </row>
    <row r="174" spans="1:4" ht="27">
      <c r="A174" s="23"/>
      <c r="B174" s="31" t="s">
        <v>230</v>
      </c>
      <c r="C174" s="24" t="s">
        <v>3</v>
      </c>
      <c r="D174" s="31" t="s">
        <v>4</v>
      </c>
    </row>
    <row r="176" ht="12.75">
      <c r="A176" s="2" t="s">
        <v>5</v>
      </c>
    </row>
    <row r="177" spans="1:4" ht="12.75">
      <c r="A177" s="2" t="s">
        <v>6</v>
      </c>
      <c r="B177" s="10">
        <v>3836</v>
      </c>
      <c r="C177" s="10">
        <v>1135</v>
      </c>
      <c r="D177" s="10">
        <v>1955</v>
      </c>
    </row>
    <row r="178" spans="1:4" ht="12.75">
      <c r="A178" s="2" t="s">
        <v>7</v>
      </c>
      <c r="B178" s="10">
        <v>3722</v>
      </c>
      <c r="C178" s="10">
        <v>1122</v>
      </c>
      <c r="D178" s="10">
        <v>1920</v>
      </c>
    </row>
    <row r="179" spans="1:4" ht="12.75">
      <c r="A179" s="2" t="s">
        <v>8</v>
      </c>
      <c r="B179" s="10">
        <v>173</v>
      </c>
      <c r="C179" s="10">
        <v>13</v>
      </c>
      <c r="D179" s="10">
        <v>94</v>
      </c>
    </row>
    <row r="180" spans="1:4" ht="12.75">
      <c r="A180" s="2" t="s">
        <v>9</v>
      </c>
      <c r="B180" s="10">
        <v>70</v>
      </c>
      <c r="C180" s="10">
        <v>13</v>
      </c>
      <c r="D180" s="10">
        <v>48</v>
      </c>
    </row>
    <row r="181" spans="1:4" ht="12.75">
      <c r="A181" s="2" t="s">
        <v>10</v>
      </c>
      <c r="B181" s="10">
        <v>68608</v>
      </c>
      <c r="C181" s="10">
        <v>19324</v>
      </c>
      <c r="D181" s="10">
        <v>36264</v>
      </c>
    </row>
    <row r="182" spans="1:4" ht="12.75">
      <c r="A182" s="2" t="s">
        <v>11</v>
      </c>
      <c r="B182" s="10"/>
      <c r="C182" s="10"/>
      <c r="D182" s="10"/>
    </row>
    <row r="183" spans="1:4" ht="12.75">
      <c r="A183" s="2" t="s">
        <v>12</v>
      </c>
      <c r="B183" s="61">
        <f>+B184+B185</f>
        <v>2993</v>
      </c>
      <c r="C183" s="61">
        <f>+C184+C185</f>
        <v>597</v>
      </c>
      <c r="D183" s="61">
        <f>+D184+D185</f>
        <v>1089</v>
      </c>
    </row>
    <row r="184" spans="1:4" ht="12.75">
      <c r="A184" s="2" t="s">
        <v>13</v>
      </c>
      <c r="B184" s="61">
        <v>2394</v>
      </c>
      <c r="C184" s="61">
        <v>435</v>
      </c>
      <c r="D184" s="61">
        <v>875</v>
      </c>
    </row>
    <row r="185" spans="1:4" ht="12.75">
      <c r="A185" s="2" t="s">
        <v>14</v>
      </c>
      <c r="B185" s="61">
        <v>599</v>
      </c>
      <c r="C185" s="61">
        <v>162</v>
      </c>
      <c r="D185" s="61">
        <v>214</v>
      </c>
    </row>
    <row r="186" spans="1:4" ht="12.75">
      <c r="A186" s="2" t="s">
        <v>15</v>
      </c>
      <c r="B186" s="61">
        <f>+B187+B188</f>
        <v>3705</v>
      </c>
      <c r="C186" s="61">
        <f>+C187+C188</f>
        <v>872</v>
      </c>
      <c r="D186" s="61">
        <f>+D187+D188</f>
        <v>2670</v>
      </c>
    </row>
    <row r="187" spans="1:4" ht="12.75">
      <c r="A187" s="2" t="s">
        <v>13</v>
      </c>
      <c r="B187" s="61">
        <v>3581</v>
      </c>
      <c r="C187" s="61">
        <v>831</v>
      </c>
      <c r="D187" s="61">
        <v>2592</v>
      </c>
    </row>
    <row r="188" spans="1:4" ht="12.75">
      <c r="A188" s="2" t="s">
        <v>14</v>
      </c>
      <c r="B188" s="61">
        <v>124</v>
      </c>
      <c r="C188" s="61">
        <v>41</v>
      </c>
      <c r="D188" s="61">
        <v>78</v>
      </c>
    </row>
    <row r="189" spans="1:5" ht="12.75">
      <c r="A189" s="2" t="s">
        <v>16</v>
      </c>
      <c r="B189" s="61">
        <f>+B190+B191</f>
        <v>10820</v>
      </c>
      <c r="C189" s="61">
        <f>+C190+C191</f>
        <v>3526</v>
      </c>
      <c r="D189" s="61">
        <f>+D190+D191</f>
        <v>5445</v>
      </c>
      <c r="E189" s="10"/>
    </row>
    <row r="190" spans="1:5" ht="12.75">
      <c r="A190" s="2" t="s">
        <v>13</v>
      </c>
      <c r="B190" s="61">
        <v>9161</v>
      </c>
      <c r="C190" s="61">
        <v>3061</v>
      </c>
      <c r="D190" s="61">
        <v>4457</v>
      </c>
      <c r="E190" s="10"/>
    </row>
    <row r="191" spans="1:5" ht="12.75">
      <c r="A191" s="2" t="s">
        <v>14</v>
      </c>
      <c r="B191" s="61">
        <v>1659</v>
      </c>
      <c r="C191" s="61">
        <v>465</v>
      </c>
      <c r="D191" s="61">
        <v>988</v>
      </c>
      <c r="E191" s="10"/>
    </row>
    <row r="192" spans="1:5" ht="12.75">
      <c r="A192" s="2" t="s">
        <v>17</v>
      </c>
      <c r="B192" s="61">
        <f>+B193+B194</f>
        <v>16928</v>
      </c>
      <c r="C192" s="61">
        <f>+C193+C194</f>
        <v>4995</v>
      </c>
      <c r="D192" s="61">
        <f>+D193+D194</f>
        <v>8614</v>
      </c>
      <c r="E192" s="10"/>
    </row>
    <row r="193" spans="1:5" ht="12.75">
      <c r="A193" s="2" t="s">
        <v>13</v>
      </c>
      <c r="B193" s="61">
        <v>14536</v>
      </c>
      <c r="C193" s="61">
        <f>+C184+C187+C190</f>
        <v>4327</v>
      </c>
      <c r="D193" s="61">
        <v>7324</v>
      </c>
      <c r="E193" s="10"/>
    </row>
    <row r="194" spans="1:5" ht="12.75">
      <c r="A194" s="2" t="s">
        <v>14</v>
      </c>
      <c r="B194" s="61">
        <v>2392</v>
      </c>
      <c r="C194" s="61">
        <f>+C185+C188+C191</f>
        <v>668</v>
      </c>
      <c r="D194" s="61">
        <v>1290</v>
      </c>
      <c r="E194" s="10"/>
    </row>
    <row r="195" spans="1:5" ht="12.75">
      <c r="A195" s="2" t="s">
        <v>18</v>
      </c>
      <c r="B195" s="61">
        <f>SUM(B196:B199)</f>
        <v>70367</v>
      </c>
      <c r="C195" s="61">
        <f>+C196+C197+C198+C199</f>
        <v>19835</v>
      </c>
      <c r="D195" s="61">
        <f>+D196+D197+D198+D199</f>
        <v>38048</v>
      </c>
      <c r="E195" s="10"/>
    </row>
    <row r="196" spans="1:5" ht="12.75">
      <c r="A196" s="2" t="s">
        <v>19</v>
      </c>
      <c r="B196" s="61">
        <v>16656</v>
      </c>
      <c r="C196" s="61">
        <v>5946</v>
      </c>
      <c r="D196" s="61">
        <v>8838</v>
      </c>
      <c r="E196" s="10"/>
    </row>
    <row r="197" spans="1:5" ht="12.75">
      <c r="A197" s="2" t="s">
        <v>20</v>
      </c>
      <c r="B197" s="61">
        <v>14774</v>
      </c>
      <c r="C197" s="61">
        <v>4524</v>
      </c>
      <c r="D197" s="61">
        <v>7663</v>
      </c>
      <c r="E197" s="10"/>
    </row>
    <row r="198" spans="1:5" ht="12.75">
      <c r="A198" s="2" t="s">
        <v>21</v>
      </c>
      <c r="B198" s="61">
        <v>33477</v>
      </c>
      <c r="C198" s="61">
        <v>7980</v>
      </c>
      <c r="D198" s="61">
        <v>18718</v>
      </c>
      <c r="E198" s="10"/>
    </row>
    <row r="199" spans="1:5" ht="12.75">
      <c r="A199" s="2" t="s">
        <v>22</v>
      </c>
      <c r="B199" s="61">
        <v>5460</v>
      </c>
      <c r="C199" s="61">
        <v>1385</v>
      </c>
      <c r="D199" s="61">
        <v>2829</v>
      </c>
      <c r="E199" s="10"/>
    </row>
    <row r="200" spans="1:5" ht="12.75">
      <c r="A200" s="2" t="s">
        <v>23</v>
      </c>
      <c r="B200" s="61">
        <v>4311</v>
      </c>
      <c r="C200" s="61">
        <v>2143</v>
      </c>
      <c r="D200" s="61">
        <v>1061</v>
      </c>
      <c r="E200" s="10"/>
    </row>
    <row r="201" spans="1:5" ht="12.75">
      <c r="A201" s="2" t="s">
        <v>94</v>
      </c>
      <c r="B201" s="61">
        <v>1606</v>
      </c>
      <c r="C201" s="61">
        <v>408</v>
      </c>
      <c r="D201" s="61">
        <v>820</v>
      </c>
      <c r="E201" s="10"/>
    </row>
    <row r="202" spans="1:5" ht="12.75">
      <c r="A202" s="36" t="s">
        <v>24</v>
      </c>
      <c r="B202" s="91">
        <v>1373</v>
      </c>
      <c r="C202" s="91">
        <v>295</v>
      </c>
      <c r="D202" s="91">
        <v>774</v>
      </c>
      <c r="E202" s="10"/>
    </row>
    <row r="204" ht="12.75">
      <c r="A204" s="12" t="s">
        <v>451</v>
      </c>
    </row>
    <row r="205" spans="1:4" ht="12.75">
      <c r="A205" s="119" t="s">
        <v>475</v>
      </c>
      <c r="B205" s="119"/>
      <c r="C205" s="119"/>
      <c r="D205" s="119"/>
    </row>
    <row r="206" spans="1:4" ht="12.75">
      <c r="A206" s="119"/>
      <c r="B206" s="119"/>
      <c r="C206" s="119"/>
      <c r="D206" s="119"/>
    </row>
    <row r="207" ht="12.75" customHeight="1">
      <c r="A207" s="8" t="s">
        <v>497</v>
      </c>
    </row>
    <row r="211" ht="18" customHeight="1">
      <c r="A211" s="22" t="s">
        <v>657</v>
      </c>
    </row>
    <row r="212" spans="1:12" ht="25.5">
      <c r="A212" s="23"/>
      <c r="B212" s="24" t="s">
        <v>1</v>
      </c>
      <c r="C212" s="24" t="s">
        <v>26</v>
      </c>
      <c r="D212" s="31" t="s">
        <v>27</v>
      </c>
      <c r="E212" s="31" t="s">
        <v>28</v>
      </c>
      <c r="F212" s="24" t="s">
        <v>29</v>
      </c>
      <c r="G212" s="24" t="s">
        <v>30</v>
      </c>
      <c r="H212" s="24" t="s">
        <v>31</v>
      </c>
      <c r="I212" s="24" t="s">
        <v>32</v>
      </c>
      <c r="J212" s="24" t="s">
        <v>33</v>
      </c>
      <c r="K212" s="24" t="s">
        <v>34</v>
      </c>
      <c r="L212" s="31" t="s">
        <v>188</v>
      </c>
    </row>
    <row r="214" spans="1:12" ht="12.75">
      <c r="A214" s="2" t="s">
        <v>10</v>
      </c>
      <c r="B214" s="10">
        <f>SUM(C214:L214)</f>
        <v>33596</v>
      </c>
      <c r="C214" s="10">
        <v>7944</v>
      </c>
      <c r="D214" s="10">
        <v>13149</v>
      </c>
      <c r="E214" s="10">
        <v>2770</v>
      </c>
      <c r="F214" s="10">
        <v>5356</v>
      </c>
      <c r="G214" s="10">
        <v>2984</v>
      </c>
      <c r="H214" s="10">
        <v>627</v>
      </c>
      <c r="I214" s="10">
        <v>147</v>
      </c>
      <c r="J214" s="10">
        <v>574</v>
      </c>
      <c r="K214" s="10">
        <v>30</v>
      </c>
      <c r="L214" s="10">
        <v>15</v>
      </c>
    </row>
    <row r="215" spans="1:12" ht="12.75">
      <c r="A215" s="2" t="s">
        <v>11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2">
        <v>0</v>
      </c>
    </row>
    <row r="216" spans="1:12" ht="12.75">
      <c r="A216" s="2" t="s">
        <v>742</v>
      </c>
      <c r="B216" s="10">
        <f aca="true" t="shared" si="0" ref="B216:B232">SUM(C216:L216)</f>
        <v>5325</v>
      </c>
      <c r="C216" s="10">
        <f aca="true" t="shared" si="1" ref="C216:L216">+C217+C218</f>
        <v>463</v>
      </c>
      <c r="D216" s="10">
        <f t="shared" si="1"/>
        <v>2073</v>
      </c>
      <c r="E216" s="10">
        <f t="shared" si="1"/>
        <v>332</v>
      </c>
      <c r="F216" s="10">
        <f t="shared" si="1"/>
        <v>1235</v>
      </c>
      <c r="G216" s="10">
        <f t="shared" si="1"/>
        <v>750</v>
      </c>
      <c r="H216" s="10">
        <f t="shared" si="1"/>
        <v>231</v>
      </c>
      <c r="I216" s="10">
        <f t="shared" si="1"/>
        <v>73</v>
      </c>
      <c r="J216" s="10">
        <f t="shared" si="1"/>
        <v>168</v>
      </c>
      <c r="K216" s="10">
        <f t="shared" si="1"/>
        <v>0</v>
      </c>
      <c r="L216" s="10">
        <f t="shared" si="1"/>
        <v>0</v>
      </c>
    </row>
    <row r="217" spans="1:12" ht="12.75">
      <c r="A217" s="2" t="s">
        <v>13</v>
      </c>
      <c r="B217" s="10">
        <f t="shared" si="0"/>
        <v>4831</v>
      </c>
      <c r="C217" s="10">
        <v>460</v>
      </c>
      <c r="D217" s="10">
        <v>2032</v>
      </c>
      <c r="E217" s="10">
        <v>251</v>
      </c>
      <c r="F217" s="10">
        <v>1140</v>
      </c>
      <c r="G217" s="10">
        <v>598</v>
      </c>
      <c r="H217" s="10">
        <v>187</v>
      </c>
      <c r="I217" s="10">
        <v>0</v>
      </c>
      <c r="J217" s="10">
        <v>163</v>
      </c>
      <c r="K217" s="10">
        <v>0</v>
      </c>
      <c r="L217" s="10">
        <v>0</v>
      </c>
    </row>
    <row r="218" spans="1:12" ht="12.75">
      <c r="A218" s="2" t="s">
        <v>14</v>
      </c>
      <c r="B218" s="10">
        <f t="shared" si="0"/>
        <v>494</v>
      </c>
      <c r="C218" s="10">
        <v>3</v>
      </c>
      <c r="D218" s="10">
        <v>41</v>
      </c>
      <c r="E218" s="10">
        <v>81</v>
      </c>
      <c r="F218" s="10">
        <v>95</v>
      </c>
      <c r="G218" s="10">
        <v>152</v>
      </c>
      <c r="H218" s="10">
        <v>44</v>
      </c>
      <c r="I218" s="10">
        <v>73</v>
      </c>
      <c r="J218" s="10">
        <v>5</v>
      </c>
      <c r="K218" s="10">
        <v>0</v>
      </c>
      <c r="L218" s="10">
        <v>0</v>
      </c>
    </row>
    <row r="219" spans="1:12" ht="12.75">
      <c r="A219" s="2" t="s">
        <v>35</v>
      </c>
      <c r="B219" s="10">
        <f t="shared" si="0"/>
        <v>5633</v>
      </c>
      <c r="C219" s="10">
        <f aca="true" t="shared" si="2" ref="C219:L219">+C220+C221</f>
        <v>2163</v>
      </c>
      <c r="D219" s="10">
        <f t="shared" si="2"/>
        <v>1142</v>
      </c>
      <c r="E219" s="10">
        <f t="shared" si="2"/>
        <v>757</v>
      </c>
      <c r="F219" s="10">
        <f t="shared" si="2"/>
        <v>617</v>
      </c>
      <c r="G219" s="10">
        <f t="shared" si="2"/>
        <v>573</v>
      </c>
      <c r="H219" s="10">
        <f t="shared" si="2"/>
        <v>237</v>
      </c>
      <c r="I219" s="10">
        <f t="shared" si="2"/>
        <v>65</v>
      </c>
      <c r="J219" s="10">
        <f t="shared" si="2"/>
        <v>34</v>
      </c>
      <c r="K219" s="10">
        <f t="shared" si="2"/>
        <v>30</v>
      </c>
      <c r="L219" s="10">
        <f t="shared" si="2"/>
        <v>15</v>
      </c>
    </row>
    <row r="220" spans="1:12" ht="12.75">
      <c r="A220" s="2" t="s">
        <v>13</v>
      </c>
      <c r="B220" s="10">
        <f t="shared" si="0"/>
        <v>5282</v>
      </c>
      <c r="C220" s="10">
        <v>2157</v>
      </c>
      <c r="D220" s="10">
        <v>1130</v>
      </c>
      <c r="E220" s="10">
        <v>685</v>
      </c>
      <c r="F220" s="10">
        <v>590</v>
      </c>
      <c r="G220" s="10">
        <v>496</v>
      </c>
      <c r="H220" s="10">
        <v>175</v>
      </c>
      <c r="I220" s="10">
        <v>0</v>
      </c>
      <c r="J220" s="10">
        <v>34</v>
      </c>
      <c r="K220" s="10">
        <v>0</v>
      </c>
      <c r="L220" s="10">
        <v>15</v>
      </c>
    </row>
    <row r="221" spans="1:12" ht="12.75">
      <c r="A221" s="2" t="s">
        <v>14</v>
      </c>
      <c r="B221" s="10">
        <f t="shared" si="0"/>
        <v>351</v>
      </c>
      <c r="C221" s="10">
        <v>6</v>
      </c>
      <c r="D221" s="10">
        <v>12</v>
      </c>
      <c r="E221" s="10">
        <v>72</v>
      </c>
      <c r="F221" s="10">
        <v>27</v>
      </c>
      <c r="G221" s="10">
        <v>77</v>
      </c>
      <c r="H221" s="10">
        <v>62</v>
      </c>
      <c r="I221" s="10">
        <v>65</v>
      </c>
      <c r="J221" s="10">
        <v>0</v>
      </c>
      <c r="K221" s="10">
        <v>30</v>
      </c>
      <c r="L221" s="10">
        <v>0</v>
      </c>
    </row>
    <row r="222" spans="1:12" ht="12.75">
      <c r="A222" s="2" t="s">
        <v>17</v>
      </c>
      <c r="B222" s="10">
        <f t="shared" si="0"/>
        <v>10958</v>
      </c>
      <c r="C222" s="10">
        <f aca="true" t="shared" si="3" ref="C222:J222">+C223+C224</f>
        <v>2626</v>
      </c>
      <c r="D222" s="10">
        <f t="shared" si="3"/>
        <v>3215</v>
      </c>
      <c r="E222" s="10">
        <f t="shared" si="3"/>
        <v>1089</v>
      </c>
      <c r="F222" s="10">
        <f t="shared" si="3"/>
        <v>1852</v>
      </c>
      <c r="G222" s="10">
        <f t="shared" si="3"/>
        <v>1323</v>
      </c>
      <c r="H222" s="10">
        <f t="shared" si="3"/>
        <v>468</v>
      </c>
      <c r="I222" s="10">
        <f t="shared" si="3"/>
        <v>138</v>
      </c>
      <c r="J222" s="10">
        <f t="shared" si="3"/>
        <v>202</v>
      </c>
      <c r="K222" s="10">
        <f>+L223+K224</f>
        <v>45</v>
      </c>
      <c r="L222" s="10">
        <f>+M223+L224</f>
        <v>0</v>
      </c>
    </row>
    <row r="223" spans="1:12" ht="12.75">
      <c r="A223" s="2" t="s">
        <v>13</v>
      </c>
      <c r="B223" s="10">
        <f t="shared" si="0"/>
        <v>10113</v>
      </c>
      <c r="C223" s="10">
        <f aca="true" t="shared" si="4" ref="C223:L224">+C217+C220</f>
        <v>2617</v>
      </c>
      <c r="D223" s="10">
        <f t="shared" si="4"/>
        <v>3162</v>
      </c>
      <c r="E223" s="10">
        <f t="shared" si="4"/>
        <v>936</v>
      </c>
      <c r="F223" s="10">
        <f t="shared" si="4"/>
        <v>1730</v>
      </c>
      <c r="G223" s="10">
        <f t="shared" si="4"/>
        <v>1094</v>
      </c>
      <c r="H223" s="10">
        <f t="shared" si="4"/>
        <v>362</v>
      </c>
      <c r="I223" s="10">
        <f t="shared" si="4"/>
        <v>0</v>
      </c>
      <c r="J223" s="10">
        <f t="shared" si="4"/>
        <v>197</v>
      </c>
      <c r="K223" s="10">
        <f t="shared" si="4"/>
        <v>0</v>
      </c>
      <c r="L223" s="10">
        <f t="shared" si="4"/>
        <v>15</v>
      </c>
    </row>
    <row r="224" spans="1:12" ht="12.75">
      <c r="A224" s="2" t="s">
        <v>14</v>
      </c>
      <c r="B224" s="10">
        <f t="shared" si="0"/>
        <v>845</v>
      </c>
      <c r="C224" s="10">
        <f t="shared" si="4"/>
        <v>9</v>
      </c>
      <c r="D224" s="10">
        <f t="shared" si="4"/>
        <v>53</v>
      </c>
      <c r="E224" s="10">
        <f t="shared" si="4"/>
        <v>153</v>
      </c>
      <c r="F224" s="10">
        <f t="shared" si="4"/>
        <v>122</v>
      </c>
      <c r="G224" s="10">
        <f t="shared" si="4"/>
        <v>229</v>
      </c>
      <c r="H224" s="10">
        <f t="shared" si="4"/>
        <v>106</v>
      </c>
      <c r="I224" s="10">
        <f t="shared" si="4"/>
        <v>138</v>
      </c>
      <c r="J224" s="10">
        <f t="shared" si="4"/>
        <v>5</v>
      </c>
      <c r="K224" s="10">
        <f t="shared" si="4"/>
        <v>30</v>
      </c>
      <c r="L224" s="10">
        <f t="shared" si="4"/>
        <v>0</v>
      </c>
    </row>
    <row r="225" spans="1:12" ht="12.75">
      <c r="A225" s="2" t="s">
        <v>18</v>
      </c>
      <c r="B225" s="10">
        <f t="shared" si="0"/>
        <v>25794</v>
      </c>
      <c r="C225" s="10">
        <f aca="true" t="shared" si="5" ref="C225:L225">SUM(C226:C229)</f>
        <v>6252</v>
      </c>
      <c r="D225" s="10">
        <f t="shared" si="5"/>
        <v>9788</v>
      </c>
      <c r="E225" s="10">
        <f t="shared" si="5"/>
        <v>2302</v>
      </c>
      <c r="F225" s="10">
        <f t="shared" si="5"/>
        <v>4267</v>
      </c>
      <c r="G225" s="10">
        <f t="shared" si="5"/>
        <v>2078</v>
      </c>
      <c r="H225" s="10">
        <f t="shared" si="5"/>
        <v>503</v>
      </c>
      <c r="I225" s="10">
        <f t="shared" si="5"/>
        <v>132</v>
      </c>
      <c r="J225" s="10">
        <f t="shared" si="5"/>
        <v>427</v>
      </c>
      <c r="K225" s="10">
        <f t="shared" si="5"/>
        <v>30</v>
      </c>
      <c r="L225" s="10">
        <f t="shared" si="5"/>
        <v>15</v>
      </c>
    </row>
    <row r="226" spans="1:12" ht="12.75">
      <c r="A226" s="2" t="s">
        <v>19</v>
      </c>
      <c r="B226" s="10">
        <f t="shared" si="0"/>
        <v>3125</v>
      </c>
      <c r="C226" s="10">
        <v>1038</v>
      </c>
      <c r="D226" s="10">
        <v>968</v>
      </c>
      <c r="E226" s="10">
        <v>420</v>
      </c>
      <c r="F226" s="10">
        <v>352</v>
      </c>
      <c r="G226" s="10">
        <v>157</v>
      </c>
      <c r="H226" s="10">
        <v>20</v>
      </c>
      <c r="I226" s="10">
        <v>19</v>
      </c>
      <c r="J226" s="10">
        <v>118</v>
      </c>
      <c r="K226" s="10">
        <v>30</v>
      </c>
      <c r="L226" s="10">
        <v>3</v>
      </c>
    </row>
    <row r="227" spans="1:12" ht="12.75">
      <c r="A227" s="2" t="s">
        <v>20</v>
      </c>
      <c r="B227" s="10">
        <f t="shared" si="0"/>
        <v>3709</v>
      </c>
      <c r="C227" s="10">
        <v>1168</v>
      </c>
      <c r="D227" s="10">
        <v>1135</v>
      </c>
      <c r="E227" s="10">
        <v>505</v>
      </c>
      <c r="F227" s="10">
        <v>512</v>
      </c>
      <c r="G227" s="10">
        <v>163</v>
      </c>
      <c r="H227" s="10">
        <v>63</v>
      </c>
      <c r="I227" s="10">
        <v>20</v>
      </c>
      <c r="J227" s="10">
        <v>131</v>
      </c>
      <c r="K227" s="10">
        <v>0</v>
      </c>
      <c r="L227" s="10">
        <v>12</v>
      </c>
    </row>
    <row r="228" spans="1:12" ht="12.75">
      <c r="A228" s="2" t="s">
        <v>21</v>
      </c>
      <c r="B228" s="10">
        <f t="shared" si="0"/>
        <v>15346</v>
      </c>
      <c r="C228" s="10">
        <v>3492</v>
      </c>
      <c r="D228" s="10">
        <v>6608</v>
      </c>
      <c r="E228" s="10">
        <v>1081</v>
      </c>
      <c r="F228" s="10">
        <v>2305</v>
      </c>
      <c r="G228" s="10">
        <v>1298</v>
      </c>
      <c r="H228" s="10">
        <v>328</v>
      </c>
      <c r="I228" s="10">
        <v>73</v>
      </c>
      <c r="J228" s="10">
        <v>161</v>
      </c>
      <c r="K228" s="10">
        <v>0</v>
      </c>
      <c r="L228" s="10">
        <v>0</v>
      </c>
    </row>
    <row r="229" spans="1:12" ht="12.75">
      <c r="A229" s="2" t="s">
        <v>22</v>
      </c>
      <c r="B229" s="10">
        <f t="shared" si="0"/>
        <v>3614</v>
      </c>
      <c r="C229" s="10">
        <v>554</v>
      </c>
      <c r="D229" s="10">
        <v>1077</v>
      </c>
      <c r="E229" s="10">
        <v>296</v>
      </c>
      <c r="F229" s="10">
        <v>1098</v>
      </c>
      <c r="G229" s="10">
        <v>460</v>
      </c>
      <c r="H229" s="10">
        <v>92</v>
      </c>
      <c r="I229" s="10">
        <v>20</v>
      </c>
      <c r="J229" s="10">
        <v>17</v>
      </c>
      <c r="K229" s="10">
        <v>0</v>
      </c>
      <c r="L229" s="10">
        <v>0</v>
      </c>
    </row>
    <row r="230" spans="1:12" ht="12.75">
      <c r="A230" s="2" t="s">
        <v>23</v>
      </c>
      <c r="B230" s="10">
        <f t="shared" si="0"/>
        <v>11416</v>
      </c>
      <c r="C230" s="10">
        <v>2246</v>
      </c>
      <c r="D230" s="10">
        <v>4438</v>
      </c>
      <c r="E230" s="10">
        <v>764</v>
      </c>
      <c r="F230" s="10">
        <v>2187</v>
      </c>
      <c r="G230" s="10">
        <v>1366</v>
      </c>
      <c r="H230" s="10">
        <v>216</v>
      </c>
      <c r="I230" s="10">
        <v>35</v>
      </c>
      <c r="J230" s="10">
        <v>164</v>
      </c>
      <c r="K230" s="10">
        <v>0</v>
      </c>
      <c r="L230" s="10">
        <v>0</v>
      </c>
    </row>
    <row r="231" spans="1:12" ht="12.75">
      <c r="A231" s="6" t="s">
        <v>36</v>
      </c>
      <c r="B231" s="10">
        <f t="shared" si="0"/>
        <v>141</v>
      </c>
      <c r="C231" s="30">
        <v>24</v>
      </c>
      <c r="D231" s="30">
        <v>41</v>
      </c>
      <c r="E231" s="30">
        <v>16</v>
      </c>
      <c r="F231" s="30">
        <v>20</v>
      </c>
      <c r="G231" s="30">
        <v>15</v>
      </c>
      <c r="H231" s="30">
        <v>6</v>
      </c>
      <c r="I231" s="30">
        <v>1</v>
      </c>
      <c r="J231" s="30">
        <v>3</v>
      </c>
      <c r="K231" s="30">
        <v>0</v>
      </c>
      <c r="L231" s="10">
        <v>15</v>
      </c>
    </row>
    <row r="232" spans="1:12" ht="12.75">
      <c r="A232" s="36" t="s">
        <v>95</v>
      </c>
      <c r="B232" s="11">
        <f t="shared" si="0"/>
        <v>1130</v>
      </c>
      <c r="C232" s="11">
        <v>230</v>
      </c>
      <c r="D232" s="11">
        <v>358</v>
      </c>
      <c r="E232" s="11">
        <v>49</v>
      </c>
      <c r="F232" s="11">
        <v>31</v>
      </c>
      <c r="G232" s="11">
        <v>183</v>
      </c>
      <c r="H232" s="11">
        <v>124</v>
      </c>
      <c r="I232" s="11">
        <v>38</v>
      </c>
      <c r="J232" s="11">
        <v>82</v>
      </c>
      <c r="K232" s="11">
        <v>30</v>
      </c>
      <c r="L232" s="11">
        <v>5</v>
      </c>
    </row>
    <row r="234" ht="12.75">
      <c r="A234" s="12" t="s">
        <v>451</v>
      </c>
    </row>
    <row r="236" spans="1:2" ht="12.75" customHeight="1">
      <c r="A236" s="8" t="s">
        <v>497</v>
      </c>
      <c r="B236" s="10"/>
    </row>
    <row r="240" ht="18.75">
      <c r="A240" s="22" t="s">
        <v>394</v>
      </c>
    </row>
    <row r="241" spans="1:2" ht="18">
      <c r="A241" s="23"/>
      <c r="B241" s="99" t="s">
        <v>750</v>
      </c>
    </row>
    <row r="243" spans="1:2" ht="12.75">
      <c r="A243" s="2" t="s">
        <v>11</v>
      </c>
      <c r="B243" s="10">
        <f>SUM(B244:B245)</f>
        <v>10958</v>
      </c>
    </row>
    <row r="244" spans="1:2" ht="12.75">
      <c r="A244" s="2" t="s">
        <v>12</v>
      </c>
      <c r="B244" s="10">
        <v>5325</v>
      </c>
    </row>
    <row r="245" spans="1:2" ht="12.75">
      <c r="A245" s="2" t="s">
        <v>35</v>
      </c>
      <c r="B245" s="10">
        <v>5633</v>
      </c>
    </row>
    <row r="246" spans="1:2" ht="12.75">
      <c r="A246" s="54" t="s">
        <v>235</v>
      </c>
      <c r="B246" s="10"/>
    </row>
    <row r="247" spans="1:2" ht="12.75">
      <c r="A247" s="2" t="s">
        <v>12</v>
      </c>
      <c r="B247" s="18">
        <v>59</v>
      </c>
    </row>
    <row r="248" spans="1:2" ht="12.75">
      <c r="A248" s="2" t="s">
        <v>35</v>
      </c>
      <c r="B248" s="18">
        <v>51</v>
      </c>
    </row>
    <row r="249" spans="1:2" ht="12.75">
      <c r="A249" s="54" t="s">
        <v>236</v>
      </c>
      <c r="B249" s="10"/>
    </row>
    <row r="250" spans="1:2" ht="12.75">
      <c r="A250" s="2" t="s">
        <v>19</v>
      </c>
      <c r="B250" s="10">
        <v>12</v>
      </c>
    </row>
    <row r="251" spans="1:2" ht="12.75">
      <c r="A251" s="2" t="s">
        <v>20</v>
      </c>
      <c r="B251" s="10">
        <v>15</v>
      </c>
    </row>
    <row r="252" spans="1:2" ht="12.75">
      <c r="A252" s="2" t="s">
        <v>21</v>
      </c>
      <c r="B252" s="10">
        <v>59</v>
      </c>
    </row>
    <row r="253" spans="1:2" ht="12.75">
      <c r="A253" s="2" t="s">
        <v>22</v>
      </c>
      <c r="B253" s="10">
        <v>14</v>
      </c>
    </row>
    <row r="254" spans="1:2" ht="12.75">
      <c r="A254" s="54" t="s">
        <v>660</v>
      </c>
      <c r="B254" s="10">
        <v>2600608</v>
      </c>
    </row>
    <row r="255" spans="1:2" ht="12.75">
      <c r="A255" s="36" t="s">
        <v>167</v>
      </c>
      <c r="B255" s="36">
        <v>42</v>
      </c>
    </row>
    <row r="257" spans="1:4" s="1" customFormat="1" ht="12.75" customHeight="1">
      <c r="A257" s="100" t="s">
        <v>237</v>
      </c>
      <c r="B257" s="9"/>
      <c r="C257" s="9"/>
      <c r="D257" s="9"/>
    </row>
    <row r="258" ht="12.75">
      <c r="A258" s="12" t="s">
        <v>751</v>
      </c>
    </row>
    <row r="259" spans="1:4" ht="12.75">
      <c r="A259" s="12"/>
      <c r="B259" s="10"/>
      <c r="C259" s="10"/>
      <c r="D259" s="10"/>
    </row>
    <row r="260" ht="12.75">
      <c r="A260" s="8" t="s">
        <v>497</v>
      </c>
    </row>
    <row r="264" ht="15.75">
      <c r="A264" s="22" t="s">
        <v>240</v>
      </c>
    </row>
    <row r="265" spans="1:2" ht="18">
      <c r="A265" s="23"/>
      <c r="B265" s="24" t="s">
        <v>458</v>
      </c>
    </row>
    <row r="266" spans="1:2" ht="18">
      <c r="A266" s="52"/>
      <c r="B266" s="53"/>
    </row>
    <row r="267" spans="1:2" ht="12.75">
      <c r="A267" s="54" t="s">
        <v>241</v>
      </c>
      <c r="B267" s="10">
        <f>SUM(B268:B269)</f>
        <v>143</v>
      </c>
    </row>
    <row r="268" spans="1:2" ht="12.75">
      <c r="A268" s="56" t="s">
        <v>242</v>
      </c>
      <c r="B268" s="10">
        <v>116</v>
      </c>
    </row>
    <row r="269" spans="1:2" ht="12.75">
      <c r="A269" s="56" t="s">
        <v>243</v>
      </c>
      <c r="B269" s="10">
        <v>27</v>
      </c>
    </row>
    <row r="270" spans="1:2" ht="12.75">
      <c r="A270" s="54" t="s">
        <v>244</v>
      </c>
      <c r="B270" s="10">
        <v>573</v>
      </c>
    </row>
    <row r="271" spans="1:2" ht="12.75">
      <c r="A271" s="54" t="s">
        <v>245</v>
      </c>
      <c r="B271" s="10"/>
    </row>
    <row r="272" spans="1:2" ht="12.75">
      <c r="A272" s="56" t="s">
        <v>246</v>
      </c>
      <c r="B272" s="10">
        <v>2</v>
      </c>
    </row>
    <row r="273" spans="1:2" ht="12.75">
      <c r="A273" s="56" t="s">
        <v>247</v>
      </c>
      <c r="B273" s="10">
        <v>12</v>
      </c>
    </row>
    <row r="274" spans="1:2" ht="12.75">
      <c r="A274" s="56" t="s">
        <v>248</v>
      </c>
      <c r="B274" s="19">
        <v>34</v>
      </c>
    </row>
    <row r="275" spans="1:2" ht="12.75">
      <c r="A275" s="69" t="s">
        <v>249</v>
      </c>
      <c r="B275" s="15">
        <v>51</v>
      </c>
    </row>
    <row r="276" spans="1:2" ht="12.75">
      <c r="A276" s="69" t="s">
        <v>250</v>
      </c>
      <c r="B276" s="51" t="s">
        <v>202</v>
      </c>
    </row>
    <row r="277" spans="1:2" ht="12.75">
      <c r="A277" s="83" t="s">
        <v>251</v>
      </c>
      <c r="B277" s="65">
        <v>5</v>
      </c>
    </row>
    <row r="278" ht="12.75">
      <c r="B278" s="10"/>
    </row>
    <row r="279" ht="12.75">
      <c r="A279" s="12" t="s">
        <v>451</v>
      </c>
    </row>
    <row r="281" spans="1:2" ht="12.75">
      <c r="A281" s="8" t="s">
        <v>450</v>
      </c>
      <c r="B281" s="10"/>
    </row>
    <row r="285" ht="18.75">
      <c r="A285" s="22" t="s">
        <v>506</v>
      </c>
    </row>
    <row r="286" spans="1:5" ht="52.5" customHeight="1">
      <c r="A286" s="23"/>
      <c r="B286" s="99" t="s">
        <v>1</v>
      </c>
      <c r="C286" s="99" t="s">
        <v>499</v>
      </c>
      <c r="D286" s="99" t="s">
        <v>503</v>
      </c>
      <c r="E286" s="110" t="s">
        <v>504</v>
      </c>
    </row>
    <row r="287" spans="1:5" ht="18">
      <c r="A287" s="52"/>
      <c r="B287" s="53"/>
      <c r="C287" s="53"/>
      <c r="D287" s="53"/>
      <c r="E287" s="53"/>
    </row>
    <row r="288" spans="1:5" ht="12.75">
      <c r="A288" s="54" t="s">
        <v>257</v>
      </c>
      <c r="B288" s="10">
        <f aca="true" t="shared" si="6" ref="B288:B299">SUM(C288:G288)</f>
        <v>439</v>
      </c>
      <c r="C288" s="10">
        <v>57</v>
      </c>
      <c r="D288" s="10">
        <v>107</v>
      </c>
      <c r="E288" s="10">
        <v>275</v>
      </c>
    </row>
    <row r="289" spans="1:5" ht="12.75">
      <c r="A289" s="54" t="s">
        <v>258</v>
      </c>
      <c r="B289" s="10">
        <f t="shared" si="6"/>
        <v>200</v>
      </c>
      <c r="C289" s="10">
        <f>SUM(C290:C292)</f>
        <v>5</v>
      </c>
      <c r="D289" s="10">
        <f>SUM(D290:D292)</f>
        <v>45</v>
      </c>
      <c r="E289" s="10">
        <f>SUM(E290:E292)</f>
        <v>150</v>
      </c>
    </row>
    <row r="290" spans="1:5" ht="12.75">
      <c r="A290" s="56" t="s">
        <v>259</v>
      </c>
      <c r="B290" s="10">
        <f t="shared" si="6"/>
        <v>55</v>
      </c>
      <c r="C290" s="10">
        <v>3</v>
      </c>
      <c r="D290" s="10">
        <v>9</v>
      </c>
      <c r="E290" s="95">
        <v>43</v>
      </c>
    </row>
    <row r="291" spans="1:5" ht="12.75">
      <c r="A291" s="56" t="s">
        <v>260</v>
      </c>
      <c r="B291" s="10">
        <f t="shared" si="6"/>
        <v>80</v>
      </c>
      <c r="C291" s="10">
        <v>1</v>
      </c>
      <c r="D291" s="10">
        <v>20</v>
      </c>
      <c r="E291" s="95">
        <v>59</v>
      </c>
    </row>
    <row r="292" spans="1:5" ht="12.75">
      <c r="A292" s="56" t="s">
        <v>261</v>
      </c>
      <c r="B292" s="10">
        <f t="shared" si="6"/>
        <v>65</v>
      </c>
      <c r="C292" s="10">
        <v>1</v>
      </c>
      <c r="D292" s="10">
        <v>16</v>
      </c>
      <c r="E292" s="95">
        <v>48</v>
      </c>
    </row>
    <row r="293" spans="1:5" ht="12.75">
      <c r="A293" s="54" t="s">
        <v>262</v>
      </c>
      <c r="B293" s="10">
        <f t="shared" si="6"/>
        <v>239</v>
      </c>
      <c r="C293" s="95">
        <v>52</v>
      </c>
      <c r="D293" s="10">
        <v>62</v>
      </c>
      <c r="E293" s="10">
        <v>125</v>
      </c>
    </row>
    <row r="294" spans="1:5" ht="12.75">
      <c r="A294" s="54" t="s">
        <v>263</v>
      </c>
      <c r="B294" s="10">
        <f t="shared" si="6"/>
        <v>439</v>
      </c>
      <c r="C294" s="10">
        <f>SUM(C295:C296)</f>
        <v>57</v>
      </c>
      <c r="D294" s="10">
        <f>SUM(D295:D296)</f>
        <v>107</v>
      </c>
      <c r="E294" s="10">
        <f>SUM(E295:E296)</f>
        <v>275</v>
      </c>
    </row>
    <row r="295" spans="1:5" ht="12.75">
      <c r="A295" s="69" t="s">
        <v>264</v>
      </c>
      <c r="B295" s="30">
        <f t="shared" si="6"/>
        <v>200</v>
      </c>
      <c r="C295" s="30">
        <v>5</v>
      </c>
      <c r="D295" s="30">
        <v>45</v>
      </c>
      <c r="E295" s="30">
        <v>150</v>
      </c>
    </row>
    <row r="296" spans="1:5" ht="12.75">
      <c r="A296" s="69" t="s">
        <v>265</v>
      </c>
      <c r="B296" s="30">
        <f t="shared" si="6"/>
        <v>239</v>
      </c>
      <c r="C296" s="95">
        <v>52</v>
      </c>
      <c r="D296" s="51">
        <v>62</v>
      </c>
      <c r="E296" s="51">
        <v>125</v>
      </c>
    </row>
    <row r="297" spans="1:5" ht="12.75">
      <c r="A297" s="21" t="s">
        <v>266</v>
      </c>
      <c r="B297" s="30">
        <f t="shared" si="6"/>
        <v>15</v>
      </c>
      <c r="C297" s="10">
        <f>SUM(C298:C299)</f>
        <v>1</v>
      </c>
      <c r="D297" s="10">
        <f>SUM(D298:D299)</f>
        <v>2</v>
      </c>
      <c r="E297" s="10">
        <f>SUM(E298:E299)</f>
        <v>12</v>
      </c>
    </row>
    <row r="298" spans="1:5" ht="12.75">
      <c r="A298" s="69" t="s">
        <v>267</v>
      </c>
      <c r="B298" s="30">
        <f t="shared" si="6"/>
        <v>8</v>
      </c>
      <c r="C298" s="30">
        <v>1</v>
      </c>
      <c r="D298" s="30">
        <v>1</v>
      </c>
      <c r="E298" s="19">
        <v>6</v>
      </c>
    </row>
    <row r="299" spans="1:5" ht="12.75">
      <c r="A299" s="83" t="s">
        <v>268</v>
      </c>
      <c r="B299" s="11">
        <f t="shared" si="6"/>
        <v>7</v>
      </c>
      <c r="C299" s="65">
        <v>0</v>
      </c>
      <c r="D299" s="11">
        <v>1</v>
      </c>
      <c r="E299" s="65">
        <v>6</v>
      </c>
    </row>
    <row r="300" spans="2:5" ht="12.75">
      <c r="B300" s="10"/>
      <c r="C300" s="10"/>
      <c r="D300" s="10"/>
      <c r="E300" s="10"/>
    </row>
    <row r="301" ht="12.75">
      <c r="A301" s="12" t="s">
        <v>505</v>
      </c>
    </row>
    <row r="302" ht="12.75">
      <c r="A302" s="12" t="s">
        <v>500</v>
      </c>
    </row>
    <row r="303" ht="12.75">
      <c r="A303" s="12" t="s">
        <v>501</v>
      </c>
    </row>
    <row r="304" ht="12.75">
      <c r="A304" s="12" t="s">
        <v>502</v>
      </c>
    </row>
    <row r="305" ht="12.75">
      <c r="A305" s="12"/>
    </row>
    <row r="306" spans="1:5" ht="12.75" customHeight="1">
      <c r="A306" s="8" t="s">
        <v>497</v>
      </c>
      <c r="B306" s="10"/>
      <c r="C306" s="10"/>
      <c r="D306" s="10"/>
      <c r="E306" s="10"/>
    </row>
    <row r="310" ht="15.75">
      <c r="A310" s="22" t="s">
        <v>275</v>
      </c>
    </row>
    <row r="311" spans="1:2" ht="18">
      <c r="A311" s="23"/>
      <c r="B311" s="99" t="s">
        <v>507</v>
      </c>
    </row>
    <row r="312" spans="1:2" ht="18">
      <c r="A312" s="52"/>
      <c r="B312" s="53"/>
    </row>
    <row r="313" spans="1:2" ht="12.75">
      <c r="A313" s="54" t="s">
        <v>11</v>
      </c>
      <c r="B313" s="10">
        <f>+B314+B317</f>
        <v>224</v>
      </c>
    </row>
    <row r="314" spans="1:2" ht="12.75">
      <c r="A314" s="56" t="s">
        <v>276</v>
      </c>
      <c r="B314" s="10">
        <f>SUM(B315:B316)</f>
        <v>108</v>
      </c>
    </row>
    <row r="315" spans="1:2" ht="12.75">
      <c r="A315" s="20" t="s">
        <v>242</v>
      </c>
      <c r="B315" s="10">
        <v>108</v>
      </c>
    </row>
    <row r="316" spans="1:2" ht="12.75">
      <c r="A316" s="20" t="s">
        <v>243</v>
      </c>
      <c r="B316" s="95">
        <v>0</v>
      </c>
    </row>
    <row r="317" spans="1:2" ht="12.75">
      <c r="A317" s="69" t="s">
        <v>278</v>
      </c>
      <c r="B317" s="30">
        <f>SUM(B318:B319)</f>
        <v>116</v>
      </c>
    </row>
    <row r="318" spans="1:2" ht="12.75">
      <c r="A318" s="57" t="s">
        <v>242</v>
      </c>
      <c r="B318" s="19">
        <v>116</v>
      </c>
    </row>
    <row r="319" spans="1:2" ht="12.75">
      <c r="A319" s="57" t="s">
        <v>243</v>
      </c>
      <c r="B319" s="19">
        <v>0</v>
      </c>
    </row>
    <row r="320" spans="1:2" ht="12.75">
      <c r="A320" s="64" t="s">
        <v>279</v>
      </c>
      <c r="B320" s="11">
        <v>224</v>
      </c>
    </row>
    <row r="321" ht="12.75">
      <c r="B321" s="10"/>
    </row>
    <row r="322" ht="12.75">
      <c r="A322" s="12" t="s">
        <v>451</v>
      </c>
    </row>
    <row r="323" ht="12.75">
      <c r="A323" s="12"/>
    </row>
    <row r="324" spans="1:2" ht="12.75" customHeight="1">
      <c r="A324" s="8" t="s">
        <v>450</v>
      </c>
      <c r="B324" s="10"/>
    </row>
    <row r="328" ht="15.75">
      <c r="A328" s="22" t="s">
        <v>281</v>
      </c>
    </row>
    <row r="329" spans="1:2" ht="18">
      <c r="A329" s="23"/>
      <c r="B329" s="99" t="s">
        <v>507</v>
      </c>
    </row>
    <row r="330" spans="1:2" ht="18">
      <c r="A330" s="52"/>
      <c r="B330" s="53"/>
    </row>
    <row r="331" spans="1:2" ht="12.75">
      <c r="A331" s="21" t="s">
        <v>480</v>
      </c>
      <c r="B331" s="30">
        <f>+B332+B335</f>
        <v>975</v>
      </c>
    </row>
    <row r="332" spans="1:2" ht="12.75">
      <c r="A332" s="69" t="s">
        <v>481</v>
      </c>
      <c r="B332" s="30">
        <f>SUM(B333:B334)</f>
        <v>975</v>
      </c>
    </row>
    <row r="333" spans="1:2" ht="12.75">
      <c r="A333" s="57" t="s">
        <v>242</v>
      </c>
      <c r="B333" s="30">
        <v>461</v>
      </c>
    </row>
    <row r="334" spans="1:2" ht="12.75">
      <c r="A334" s="57" t="s">
        <v>243</v>
      </c>
      <c r="B334" s="30">
        <v>514</v>
      </c>
    </row>
    <row r="335" spans="1:2" ht="12.75">
      <c r="A335" s="69" t="s">
        <v>482</v>
      </c>
      <c r="B335" s="30">
        <f>SUM(B336:B337)</f>
        <v>0</v>
      </c>
    </row>
    <row r="336" spans="1:2" ht="12.75">
      <c r="A336" s="57" t="s">
        <v>242</v>
      </c>
      <c r="B336" s="19">
        <v>0</v>
      </c>
    </row>
    <row r="337" spans="1:2" ht="12.75">
      <c r="A337" s="57" t="s">
        <v>243</v>
      </c>
      <c r="B337" s="19">
        <v>0</v>
      </c>
    </row>
    <row r="338" spans="1:2" ht="12.75">
      <c r="A338" s="64" t="s">
        <v>279</v>
      </c>
      <c r="B338" s="65">
        <v>1085</v>
      </c>
    </row>
    <row r="339" ht="12.75">
      <c r="B339" s="10"/>
    </row>
    <row r="340" ht="12.75">
      <c r="A340" s="12" t="s">
        <v>451</v>
      </c>
    </row>
    <row r="342" spans="1:2" ht="12.75" customHeight="1">
      <c r="A342" s="8" t="s">
        <v>497</v>
      </c>
      <c r="B342" s="10"/>
    </row>
    <row r="346" ht="18" customHeight="1">
      <c r="A346" s="22" t="s">
        <v>509</v>
      </c>
    </row>
    <row r="347" spans="1:2" ht="18">
      <c r="A347" s="23"/>
      <c r="B347" s="99" t="s">
        <v>507</v>
      </c>
    </row>
    <row r="349" spans="1:2" ht="12.75">
      <c r="A349" s="2" t="s">
        <v>58</v>
      </c>
      <c r="B349" s="10">
        <v>5980</v>
      </c>
    </row>
    <row r="350" spans="1:2" ht="12.75">
      <c r="A350" s="2" t="s">
        <v>59</v>
      </c>
      <c r="B350" s="10">
        <f>+B351+B352</f>
        <v>4208</v>
      </c>
    </row>
    <row r="351" spans="1:2" ht="12.75">
      <c r="A351" s="2" t="s">
        <v>13</v>
      </c>
      <c r="B351" s="10">
        <v>4033</v>
      </c>
    </row>
    <row r="352" spans="1:2" ht="12.75">
      <c r="A352" s="2" t="s">
        <v>14</v>
      </c>
      <c r="B352" s="10">
        <v>175</v>
      </c>
    </row>
    <row r="353" spans="1:2" ht="12.75">
      <c r="A353" s="2" t="s">
        <v>60</v>
      </c>
      <c r="B353" s="10">
        <f>SUM(B354:B357)</f>
        <v>2180</v>
      </c>
    </row>
    <row r="354" spans="1:2" ht="12.75">
      <c r="A354" s="2" t="s">
        <v>61</v>
      </c>
      <c r="B354" s="10">
        <v>489</v>
      </c>
    </row>
    <row r="355" spans="1:2" ht="12.75">
      <c r="A355" s="2" t="s">
        <v>53</v>
      </c>
      <c r="B355" s="10">
        <v>531</v>
      </c>
    </row>
    <row r="356" spans="1:2" ht="12.75">
      <c r="A356" s="2" t="s">
        <v>46</v>
      </c>
      <c r="B356" s="10">
        <v>780</v>
      </c>
    </row>
    <row r="357" spans="1:2" ht="12.75">
      <c r="A357" s="2" t="s">
        <v>54</v>
      </c>
      <c r="B357" s="10">
        <v>380</v>
      </c>
    </row>
    <row r="358" spans="1:2" ht="12.75">
      <c r="A358" s="2" t="s">
        <v>23</v>
      </c>
      <c r="B358" s="51">
        <v>3800</v>
      </c>
    </row>
    <row r="359" spans="1:2" ht="12.75">
      <c r="A359" s="6" t="s">
        <v>62</v>
      </c>
      <c r="B359" s="51">
        <v>213</v>
      </c>
    </row>
    <row r="360" spans="1:2" ht="12.75">
      <c r="A360" s="36" t="s">
        <v>66</v>
      </c>
      <c r="B360" s="35" t="s">
        <v>202</v>
      </c>
    </row>
    <row r="362" ht="12.75">
      <c r="A362" s="12" t="s">
        <v>451</v>
      </c>
    </row>
    <row r="364" ht="12.75" customHeight="1">
      <c r="A364" s="8" t="s">
        <v>497</v>
      </c>
    </row>
    <row r="368" ht="15.75">
      <c r="A368" s="22" t="s">
        <v>362</v>
      </c>
    </row>
    <row r="369" spans="1:2" ht="18">
      <c r="A369" s="23"/>
      <c r="B369" s="99" t="s">
        <v>507</v>
      </c>
    </row>
    <row r="371" spans="1:2" ht="12.75">
      <c r="A371" s="2" t="s">
        <v>10</v>
      </c>
      <c r="B371" s="10">
        <v>3100</v>
      </c>
    </row>
    <row r="372" spans="1:2" ht="12.75">
      <c r="A372" s="2" t="s">
        <v>11</v>
      </c>
      <c r="B372" s="10"/>
    </row>
    <row r="373" spans="1:2" ht="12.75">
      <c r="A373" s="2" t="s">
        <v>12</v>
      </c>
      <c r="B373" s="10">
        <f>+B374+B375</f>
        <v>751</v>
      </c>
    </row>
    <row r="374" spans="1:2" ht="12.75">
      <c r="A374" s="2" t="s">
        <v>13</v>
      </c>
      <c r="B374" s="10">
        <v>747</v>
      </c>
    </row>
    <row r="375" spans="1:2" ht="12.75">
      <c r="A375" s="2" t="s">
        <v>14</v>
      </c>
      <c r="B375" s="10">
        <v>4</v>
      </c>
    </row>
    <row r="376" spans="1:2" ht="12.75">
      <c r="A376" s="2" t="s">
        <v>35</v>
      </c>
      <c r="B376" s="10">
        <f>+B377+B378</f>
        <v>252</v>
      </c>
    </row>
    <row r="377" spans="1:2" ht="12.75">
      <c r="A377" s="2" t="s">
        <v>13</v>
      </c>
      <c r="B377" s="10">
        <v>252</v>
      </c>
    </row>
    <row r="378" spans="1:2" ht="12.75">
      <c r="A378" s="2" t="s">
        <v>14</v>
      </c>
      <c r="B378" s="10">
        <v>0</v>
      </c>
    </row>
    <row r="379" spans="1:2" ht="12.75">
      <c r="A379" s="2" t="s">
        <v>63</v>
      </c>
      <c r="B379" s="10">
        <f>+B380+B381</f>
        <v>1183</v>
      </c>
    </row>
    <row r="380" spans="1:2" ht="12.75">
      <c r="A380" s="2" t="s">
        <v>64</v>
      </c>
      <c r="B380" s="10">
        <v>999</v>
      </c>
    </row>
    <row r="381" spans="1:2" ht="12.75">
      <c r="A381" s="2" t="s">
        <v>65</v>
      </c>
      <c r="B381" s="10">
        <v>184</v>
      </c>
    </row>
    <row r="382" spans="1:2" ht="12.75">
      <c r="A382" s="2" t="s">
        <v>18</v>
      </c>
      <c r="B382" s="10">
        <f>+B383+B384+B385+B386</f>
        <v>2744</v>
      </c>
    </row>
    <row r="383" spans="1:2" ht="12.75">
      <c r="A383" s="2" t="s">
        <v>19</v>
      </c>
      <c r="B383" s="10">
        <v>73</v>
      </c>
    </row>
    <row r="384" spans="1:2" ht="12.75">
      <c r="A384" s="2" t="s">
        <v>20</v>
      </c>
      <c r="B384" s="10">
        <v>216</v>
      </c>
    </row>
    <row r="385" spans="1:2" ht="12.75">
      <c r="A385" s="2" t="s">
        <v>21</v>
      </c>
      <c r="B385" s="10">
        <v>1449</v>
      </c>
    </row>
    <row r="386" spans="1:2" ht="12.75">
      <c r="A386" s="2" t="s">
        <v>22</v>
      </c>
      <c r="B386" s="10">
        <v>1006</v>
      </c>
    </row>
    <row r="387" spans="1:2" ht="12.75">
      <c r="A387" s="2" t="s">
        <v>23</v>
      </c>
      <c r="B387" s="10">
        <v>408</v>
      </c>
    </row>
    <row r="388" spans="1:2" ht="12.75">
      <c r="A388" s="2" t="s">
        <v>62</v>
      </c>
      <c r="B388" s="10">
        <v>32</v>
      </c>
    </row>
    <row r="389" spans="1:2" ht="12.75">
      <c r="A389" s="36" t="s">
        <v>66</v>
      </c>
      <c r="B389" s="11">
        <v>43</v>
      </c>
    </row>
    <row r="391" ht="12.75">
      <c r="A391" s="12" t="s">
        <v>451</v>
      </c>
    </row>
    <row r="393" ht="12.75">
      <c r="A393" s="8" t="s">
        <v>497</v>
      </c>
    </row>
    <row r="397" ht="15.75">
      <c r="A397" s="22" t="s">
        <v>508</v>
      </c>
    </row>
    <row r="398" spans="1:2" ht="18">
      <c r="A398" s="23"/>
      <c r="B398" s="99" t="s">
        <v>514</v>
      </c>
    </row>
    <row r="400" spans="1:2" ht="12.75">
      <c r="A400" s="2" t="s">
        <v>10</v>
      </c>
      <c r="B400" s="10">
        <v>27</v>
      </c>
    </row>
    <row r="401" spans="1:2" ht="12.75">
      <c r="A401" s="2" t="s">
        <v>11</v>
      </c>
      <c r="B401" s="10"/>
    </row>
    <row r="402" spans="1:2" ht="12.75">
      <c r="A402" s="2" t="s">
        <v>12</v>
      </c>
      <c r="B402" s="10">
        <f>+B403+B404</f>
        <v>27</v>
      </c>
    </row>
    <row r="403" spans="1:2" ht="12.75">
      <c r="A403" s="2" t="s">
        <v>13</v>
      </c>
      <c r="B403" s="10">
        <v>20</v>
      </c>
    </row>
    <row r="404" spans="1:2" ht="12.75">
      <c r="A404" s="2" t="s">
        <v>14</v>
      </c>
      <c r="B404" s="10">
        <v>7</v>
      </c>
    </row>
    <row r="405" spans="1:2" ht="12.75">
      <c r="A405" s="2" t="s">
        <v>35</v>
      </c>
      <c r="B405" s="32" t="s">
        <v>202</v>
      </c>
    </row>
    <row r="406" spans="1:2" ht="12.75">
      <c r="A406" s="2" t="s">
        <v>13</v>
      </c>
      <c r="B406" s="51" t="s">
        <v>202</v>
      </c>
    </row>
    <row r="407" spans="1:2" ht="12.75">
      <c r="A407" s="2" t="s">
        <v>14</v>
      </c>
      <c r="B407" s="51" t="s">
        <v>202</v>
      </c>
    </row>
    <row r="408" spans="1:2" ht="12.75">
      <c r="A408" s="6" t="s">
        <v>366</v>
      </c>
      <c r="B408" s="30">
        <v>27</v>
      </c>
    </row>
    <row r="409" spans="1:2" ht="12.75">
      <c r="A409" s="6" t="s">
        <v>13</v>
      </c>
      <c r="B409" s="21">
        <v>20</v>
      </c>
    </row>
    <row r="410" spans="1:2" ht="12.75">
      <c r="A410" s="6" t="s">
        <v>14</v>
      </c>
      <c r="B410" s="6">
        <v>7</v>
      </c>
    </row>
    <row r="411" spans="1:2" ht="14.25">
      <c r="A411" s="6" t="s">
        <v>596</v>
      </c>
      <c r="B411" s="51" t="s">
        <v>202</v>
      </c>
    </row>
    <row r="412" spans="1:2" ht="12.75">
      <c r="A412" s="6" t="s">
        <v>61</v>
      </c>
      <c r="B412" s="51" t="s">
        <v>202</v>
      </c>
    </row>
    <row r="413" spans="1:2" ht="12.75">
      <c r="A413" s="6" t="s">
        <v>53</v>
      </c>
      <c r="B413" s="51" t="s">
        <v>202</v>
      </c>
    </row>
    <row r="414" spans="1:2" ht="12.75">
      <c r="A414" s="6" t="s">
        <v>169</v>
      </c>
      <c r="B414" s="51" t="s">
        <v>202</v>
      </c>
    </row>
    <row r="415" spans="1:2" ht="12.75">
      <c r="A415" s="6" t="s">
        <v>46</v>
      </c>
      <c r="B415" s="51" t="s">
        <v>202</v>
      </c>
    </row>
    <row r="416" spans="1:2" ht="12.75">
      <c r="A416" s="36" t="s">
        <v>595</v>
      </c>
      <c r="B416" s="35" t="s">
        <v>202</v>
      </c>
    </row>
    <row r="417" spans="1:2" ht="12.75">
      <c r="A417" s="120"/>
      <c r="B417" s="46"/>
    </row>
    <row r="418" spans="1:2" ht="12.75">
      <c r="A418" s="12" t="s">
        <v>505</v>
      </c>
      <c r="B418" s="46"/>
    </row>
    <row r="419" ht="12.75">
      <c r="A419" s="12" t="s">
        <v>598</v>
      </c>
    </row>
    <row r="420" spans="1:2" ht="12.75">
      <c r="A420" s="12"/>
      <c r="B420" s="46"/>
    </row>
    <row r="421" ht="12.75">
      <c r="A421" s="8" t="s">
        <v>497</v>
      </c>
    </row>
    <row r="425" ht="15.75">
      <c r="A425" s="22" t="s">
        <v>41</v>
      </c>
    </row>
    <row r="426" spans="1:2" ht="18">
      <c r="A426" s="23"/>
      <c r="B426" s="99" t="s">
        <v>507</v>
      </c>
    </row>
    <row r="427" spans="1:2" ht="18">
      <c r="A427" s="52"/>
      <c r="B427" s="53"/>
    </row>
    <row r="428" spans="1:2" ht="12.75">
      <c r="A428" s="2" t="s">
        <v>58</v>
      </c>
      <c r="B428" s="19">
        <v>622</v>
      </c>
    </row>
    <row r="429" spans="1:2" ht="12.75">
      <c r="A429" s="87" t="s">
        <v>11</v>
      </c>
      <c r="B429" s="51">
        <f>SUM(B430:B431)</f>
        <v>179</v>
      </c>
    </row>
    <row r="430" spans="1:2" ht="12.75">
      <c r="A430" s="87" t="s">
        <v>12</v>
      </c>
      <c r="B430" s="19">
        <v>86</v>
      </c>
    </row>
    <row r="431" spans="1:2" ht="12.75">
      <c r="A431" s="87" t="s">
        <v>168</v>
      </c>
      <c r="B431" s="89">
        <v>93</v>
      </c>
    </row>
    <row r="432" spans="1:2" ht="12.75">
      <c r="A432" s="87" t="s">
        <v>18</v>
      </c>
      <c r="B432" s="89">
        <f>SUM(B433+B434+B435+B436)</f>
        <v>494</v>
      </c>
    </row>
    <row r="433" spans="1:2" ht="12.75">
      <c r="A433" s="87" t="s">
        <v>19</v>
      </c>
      <c r="B433" s="61">
        <v>43</v>
      </c>
    </row>
    <row r="434" spans="1:2" ht="12.75">
      <c r="A434" s="87" t="s">
        <v>20</v>
      </c>
      <c r="B434" s="61">
        <v>120</v>
      </c>
    </row>
    <row r="435" spans="1:2" ht="12.75">
      <c r="A435" s="87" t="s">
        <v>21</v>
      </c>
      <c r="B435" s="61">
        <v>257</v>
      </c>
    </row>
    <row r="436" spans="1:2" ht="12.75">
      <c r="A436" s="87" t="s">
        <v>22</v>
      </c>
      <c r="B436" s="61">
        <v>74</v>
      </c>
    </row>
    <row r="437" spans="1:2" ht="12.75">
      <c r="A437" s="87" t="s">
        <v>23</v>
      </c>
      <c r="B437" s="61">
        <v>128</v>
      </c>
    </row>
    <row r="438" spans="1:2" ht="12.75">
      <c r="A438" s="87" t="s">
        <v>36</v>
      </c>
      <c r="B438" s="61">
        <v>0</v>
      </c>
    </row>
    <row r="439" spans="1:2" ht="12.75">
      <c r="A439" s="90" t="s">
        <v>24</v>
      </c>
      <c r="B439" s="91">
        <v>23</v>
      </c>
    </row>
    <row r="440" spans="1:2" ht="12.75">
      <c r="A440" s="87"/>
      <c r="B440" s="87"/>
    </row>
    <row r="441" ht="12.75">
      <c r="A441" s="12" t="s">
        <v>451</v>
      </c>
    </row>
    <row r="443" spans="1:2" ht="12.75">
      <c r="A443" s="8" t="s">
        <v>497</v>
      </c>
      <c r="B443" s="87"/>
    </row>
    <row r="447" ht="15.75">
      <c r="A447" s="22" t="s">
        <v>284</v>
      </c>
    </row>
    <row r="448" spans="1:2" ht="18">
      <c r="A448" s="23"/>
      <c r="B448" s="99" t="s">
        <v>507</v>
      </c>
    </row>
    <row r="450" spans="1:2" ht="12.75">
      <c r="A450" s="54" t="s">
        <v>285</v>
      </c>
      <c r="B450" s="10">
        <v>1821</v>
      </c>
    </row>
    <row r="451" ht="12.75">
      <c r="A451" s="54" t="s">
        <v>286</v>
      </c>
    </row>
    <row r="452" spans="1:2" ht="12.75">
      <c r="A452" s="56" t="s">
        <v>287</v>
      </c>
      <c r="B452" s="2">
        <f>SUM(B453:B454)</f>
        <v>826</v>
      </c>
    </row>
    <row r="453" spans="1:2" ht="12.75">
      <c r="A453" s="20" t="s">
        <v>261</v>
      </c>
      <c r="B453" s="2">
        <v>211</v>
      </c>
    </row>
    <row r="454" spans="1:2" ht="12.75">
      <c r="A454" s="20" t="s">
        <v>288</v>
      </c>
      <c r="B454" s="2">
        <v>615</v>
      </c>
    </row>
    <row r="455" spans="1:2" ht="12.75">
      <c r="A455" s="56" t="s">
        <v>289</v>
      </c>
      <c r="B455" s="2">
        <f>SUM(B456:B457)</f>
        <v>471</v>
      </c>
    </row>
    <row r="456" spans="1:2" ht="12.75">
      <c r="A456" s="20" t="s">
        <v>261</v>
      </c>
      <c r="B456" s="2">
        <v>220</v>
      </c>
    </row>
    <row r="457" spans="1:2" ht="12.75">
      <c r="A457" s="20" t="s">
        <v>288</v>
      </c>
      <c r="B457" s="2">
        <v>251</v>
      </c>
    </row>
    <row r="458" spans="1:2" ht="12.75">
      <c r="A458" s="56" t="s">
        <v>290</v>
      </c>
      <c r="B458" s="2">
        <f>SUM(B459:B460)</f>
        <v>462</v>
      </c>
    </row>
    <row r="459" spans="1:2" ht="12.75">
      <c r="A459" s="20" t="s">
        <v>261</v>
      </c>
      <c r="B459" s="2">
        <v>194</v>
      </c>
    </row>
    <row r="460" spans="1:2" ht="12.75">
      <c r="A460" s="20" t="s">
        <v>288</v>
      </c>
      <c r="B460" s="46">
        <v>268</v>
      </c>
    </row>
    <row r="461" spans="1:2" ht="12.75">
      <c r="A461" s="56" t="s">
        <v>291</v>
      </c>
      <c r="B461" s="2">
        <v>62</v>
      </c>
    </row>
    <row r="462" ht="12.75">
      <c r="A462" s="54" t="s">
        <v>292</v>
      </c>
    </row>
    <row r="463" spans="1:2" ht="12.75">
      <c r="A463" s="56" t="s">
        <v>38</v>
      </c>
      <c r="B463" s="10">
        <v>2381</v>
      </c>
    </row>
    <row r="464" ht="12.75">
      <c r="A464" s="56" t="s">
        <v>51</v>
      </c>
    </row>
    <row r="465" spans="1:2" ht="12.75">
      <c r="A465" s="20" t="s">
        <v>259</v>
      </c>
      <c r="B465" s="2">
        <v>19</v>
      </c>
    </row>
    <row r="466" spans="1:2" ht="12.75">
      <c r="A466" s="20" t="s">
        <v>293</v>
      </c>
      <c r="B466" s="2">
        <v>83</v>
      </c>
    </row>
    <row r="467" spans="1:2" ht="12.75">
      <c r="A467" s="57" t="s">
        <v>294</v>
      </c>
      <c r="B467" s="6">
        <v>1119</v>
      </c>
    </row>
    <row r="468" spans="1:2" ht="12.75">
      <c r="A468" s="57" t="s">
        <v>288</v>
      </c>
      <c r="B468" s="6">
        <v>1127</v>
      </c>
    </row>
    <row r="469" spans="1:2" ht="12.75">
      <c r="A469" s="64" t="s">
        <v>295</v>
      </c>
      <c r="B469" s="36">
        <v>33</v>
      </c>
    </row>
    <row r="471" ht="12.75">
      <c r="A471" s="12" t="s">
        <v>451</v>
      </c>
    </row>
    <row r="473" ht="12.75">
      <c r="A473" s="8" t="s">
        <v>497</v>
      </c>
    </row>
    <row r="477" spans="1:2" ht="18" customHeight="1">
      <c r="A477" s="72" t="s">
        <v>189</v>
      </c>
      <c r="B477" s="87"/>
    </row>
    <row r="478" spans="1:2" ht="18">
      <c r="A478" s="88"/>
      <c r="B478" s="121" t="s">
        <v>507</v>
      </c>
    </row>
    <row r="479" spans="1:2" ht="12.75">
      <c r="A479" s="87"/>
      <c r="B479" s="87"/>
    </row>
    <row r="480" spans="1:2" ht="12.75">
      <c r="A480" s="87" t="s">
        <v>44</v>
      </c>
      <c r="B480" s="87"/>
    </row>
    <row r="481" spans="1:2" ht="12.75">
      <c r="A481" s="87" t="s">
        <v>45</v>
      </c>
      <c r="B481" s="61">
        <v>1179</v>
      </c>
    </row>
    <row r="482" spans="1:2" ht="12.75">
      <c r="A482" s="87" t="s">
        <v>46</v>
      </c>
      <c r="B482" s="61">
        <v>740</v>
      </c>
    </row>
    <row r="483" spans="1:2" ht="12.75">
      <c r="A483" s="87" t="s">
        <v>47</v>
      </c>
      <c r="B483" s="61">
        <v>439</v>
      </c>
    </row>
    <row r="484" spans="1:2" ht="12.75">
      <c r="A484" s="87" t="s">
        <v>48</v>
      </c>
      <c r="B484" s="61">
        <f>+B485+B486</f>
        <v>441</v>
      </c>
    </row>
    <row r="485" spans="1:2" ht="12.75">
      <c r="A485" s="87" t="s">
        <v>49</v>
      </c>
      <c r="B485" s="61">
        <v>181</v>
      </c>
    </row>
    <row r="486" spans="1:2" ht="12.75">
      <c r="A486" s="87" t="s">
        <v>50</v>
      </c>
      <c r="B486" s="61">
        <v>260</v>
      </c>
    </row>
    <row r="487" spans="1:2" ht="12.75">
      <c r="A487" s="87" t="s">
        <v>51</v>
      </c>
      <c r="B487" s="61"/>
    </row>
    <row r="488" spans="1:2" ht="12.75">
      <c r="A488" s="87" t="s">
        <v>52</v>
      </c>
      <c r="B488" s="61">
        <f>SUM(B489:B492)</f>
        <v>662</v>
      </c>
    </row>
    <row r="489" spans="1:2" ht="12.75">
      <c r="A489" s="87" t="s">
        <v>61</v>
      </c>
      <c r="B489" s="61">
        <v>0</v>
      </c>
    </row>
    <row r="490" spans="1:2" ht="12.75">
      <c r="A490" s="87" t="s">
        <v>169</v>
      </c>
      <c r="B490" s="61">
        <v>0</v>
      </c>
    </row>
    <row r="491" spans="1:2" ht="12.75">
      <c r="A491" s="87" t="s">
        <v>46</v>
      </c>
      <c r="B491" s="61">
        <v>565</v>
      </c>
    </row>
    <row r="492" spans="1:2" ht="12.75">
      <c r="A492" s="87" t="s">
        <v>54</v>
      </c>
      <c r="B492" s="61">
        <v>97</v>
      </c>
    </row>
    <row r="493" spans="1:2" ht="12.75">
      <c r="A493" s="87" t="s">
        <v>55</v>
      </c>
      <c r="B493" s="61">
        <f>+B494+B495</f>
        <v>0</v>
      </c>
    </row>
    <row r="494" spans="1:2" ht="12.75">
      <c r="A494" s="87" t="s">
        <v>46</v>
      </c>
      <c r="B494" s="61">
        <v>0</v>
      </c>
    </row>
    <row r="495" spans="1:2" ht="12.75">
      <c r="A495" s="87" t="s">
        <v>54</v>
      </c>
      <c r="B495" s="61">
        <v>0</v>
      </c>
    </row>
    <row r="496" spans="1:2" ht="12.75">
      <c r="A496" s="90" t="s">
        <v>56</v>
      </c>
      <c r="B496" s="91">
        <v>15</v>
      </c>
    </row>
    <row r="497" spans="1:2" ht="12.75">
      <c r="A497" s="87"/>
      <c r="B497" s="87"/>
    </row>
    <row r="498" spans="1:2" ht="12.75">
      <c r="A498" s="122" t="s">
        <v>451</v>
      </c>
      <c r="B498" s="87"/>
    </row>
    <row r="499" spans="1:2" ht="12.75">
      <c r="A499" s="87"/>
      <c r="B499" s="87"/>
    </row>
    <row r="500" spans="1:2" ht="12.75">
      <c r="A500" s="123" t="s">
        <v>190</v>
      </c>
      <c r="B500" s="87"/>
    </row>
    <row r="504" ht="18.75">
      <c r="A504" s="22" t="s">
        <v>510</v>
      </c>
    </row>
    <row r="505" spans="1:4" ht="38.25">
      <c r="A505" s="23"/>
      <c r="B505" s="110" t="s">
        <v>1</v>
      </c>
      <c r="C505" s="110" t="s">
        <v>296</v>
      </c>
      <c r="D505" s="110" t="s">
        <v>297</v>
      </c>
    </row>
    <row r="506" spans="1:2" ht="18">
      <c r="A506" s="52"/>
      <c r="B506" s="53"/>
    </row>
    <row r="507" spans="1:4" ht="12.75">
      <c r="A507" s="2" t="s">
        <v>11</v>
      </c>
      <c r="B507" s="10">
        <f aca="true" t="shared" si="7" ref="B507:B520">SUM(C507:D507)</f>
        <v>3889</v>
      </c>
      <c r="C507" s="10">
        <f>+C508+C511</f>
        <v>3857</v>
      </c>
      <c r="D507" s="10">
        <f>+D508+D511</f>
        <v>32</v>
      </c>
    </row>
    <row r="508" spans="1:4" ht="12.75">
      <c r="A508" s="54" t="s">
        <v>298</v>
      </c>
      <c r="B508" s="10">
        <f t="shared" si="7"/>
        <v>1071</v>
      </c>
      <c r="C508" s="10">
        <f>SUM(C509:C510)</f>
        <v>1039</v>
      </c>
      <c r="D508" s="10">
        <f>SUM(D509:D510)</f>
        <v>32</v>
      </c>
    </row>
    <row r="509" spans="1:4" ht="12.75">
      <c r="A509" s="54" t="s">
        <v>299</v>
      </c>
      <c r="B509" s="10">
        <f t="shared" si="7"/>
        <v>294</v>
      </c>
      <c r="C509" s="10">
        <v>282</v>
      </c>
      <c r="D509" s="10">
        <v>12</v>
      </c>
    </row>
    <row r="510" spans="1:4" ht="12.75">
      <c r="A510" s="54" t="s">
        <v>300</v>
      </c>
      <c r="B510" s="10">
        <f t="shared" si="7"/>
        <v>777</v>
      </c>
      <c r="C510" s="32">
        <v>757</v>
      </c>
      <c r="D510" s="32">
        <v>20</v>
      </c>
    </row>
    <row r="511" spans="1:4" ht="12.75">
      <c r="A511" s="54" t="s">
        <v>301</v>
      </c>
      <c r="B511" s="10">
        <f t="shared" si="7"/>
        <v>2818</v>
      </c>
      <c r="C511" s="10">
        <f>SUM(C512:C513)</f>
        <v>2818</v>
      </c>
      <c r="D511" s="10">
        <f>SUM(D512:D513)</f>
        <v>0</v>
      </c>
    </row>
    <row r="512" spans="1:4" ht="12.75">
      <c r="A512" s="54" t="s">
        <v>299</v>
      </c>
      <c r="B512" s="10">
        <f t="shared" si="7"/>
        <v>301</v>
      </c>
      <c r="C512" s="10">
        <v>301</v>
      </c>
      <c r="D512" s="51">
        <v>0</v>
      </c>
    </row>
    <row r="513" spans="1:4" ht="12.75">
      <c r="A513" s="54" t="s">
        <v>300</v>
      </c>
      <c r="B513" s="10">
        <f t="shared" si="7"/>
        <v>2517</v>
      </c>
      <c r="C513" s="32">
        <v>2517</v>
      </c>
      <c r="D513" s="32">
        <v>0</v>
      </c>
    </row>
    <row r="514" spans="1:4" ht="12.75">
      <c r="A514" s="54" t="s">
        <v>302</v>
      </c>
      <c r="B514" s="10">
        <f t="shared" si="7"/>
        <v>5955</v>
      </c>
      <c r="C514" s="10">
        <v>5923</v>
      </c>
      <c r="D514" s="10">
        <v>32</v>
      </c>
    </row>
    <row r="515" spans="1:4" ht="12.75">
      <c r="A515" s="54" t="s">
        <v>303</v>
      </c>
      <c r="B515" s="10">
        <f t="shared" si="7"/>
        <v>6798</v>
      </c>
      <c r="C515" s="10">
        <f>SUM(C516:C519)</f>
        <v>6779</v>
      </c>
      <c r="D515" s="10">
        <f>SUM(D516:D519)</f>
        <v>19</v>
      </c>
    </row>
    <row r="516" spans="1:4" ht="12.75">
      <c r="A516" s="6" t="s">
        <v>19</v>
      </c>
      <c r="B516" s="30">
        <f t="shared" si="7"/>
        <v>853</v>
      </c>
      <c r="C516" s="51">
        <v>852</v>
      </c>
      <c r="D516" s="51">
        <v>1</v>
      </c>
    </row>
    <row r="517" spans="1:4" ht="12.75">
      <c r="A517" s="21" t="s">
        <v>20</v>
      </c>
      <c r="B517" s="30">
        <f t="shared" si="7"/>
        <v>429</v>
      </c>
      <c r="C517" s="51">
        <v>428</v>
      </c>
      <c r="D517" s="51">
        <v>1</v>
      </c>
    </row>
    <row r="518" spans="1:4" ht="12.75">
      <c r="A518" s="21" t="s">
        <v>21</v>
      </c>
      <c r="B518" s="30">
        <f t="shared" si="7"/>
        <v>5310</v>
      </c>
      <c r="C518" s="30">
        <v>5293</v>
      </c>
      <c r="D518" s="51">
        <v>17</v>
      </c>
    </row>
    <row r="519" spans="1:4" ht="12.75">
      <c r="A519" s="21" t="s">
        <v>22</v>
      </c>
      <c r="B519" s="30">
        <f t="shared" si="7"/>
        <v>206</v>
      </c>
      <c r="C519" s="51">
        <v>206</v>
      </c>
      <c r="D519" s="51">
        <v>0</v>
      </c>
    </row>
    <row r="520" spans="1:4" ht="12.75">
      <c r="A520" s="64" t="s">
        <v>23</v>
      </c>
      <c r="B520" s="11">
        <f t="shared" si="7"/>
        <v>831</v>
      </c>
      <c r="C520" s="11">
        <v>818</v>
      </c>
      <c r="D520" s="11">
        <v>13</v>
      </c>
    </row>
    <row r="521" ht="12.75">
      <c r="B521" s="10"/>
    </row>
    <row r="522" ht="12.75">
      <c r="A522" s="122" t="s">
        <v>451</v>
      </c>
    </row>
    <row r="523" ht="12.75">
      <c r="A523" s="87"/>
    </row>
    <row r="524" spans="1:2" ht="12.75">
      <c r="A524" s="123" t="s">
        <v>190</v>
      </c>
      <c r="B524" s="10"/>
    </row>
    <row r="528" ht="18.75">
      <c r="A528" s="22" t="s">
        <v>511</v>
      </c>
    </row>
    <row r="529" spans="1:5" ht="18">
      <c r="A529" s="23"/>
      <c r="B529" s="110" t="s">
        <v>1</v>
      </c>
      <c r="C529" s="110" t="s">
        <v>29</v>
      </c>
      <c r="D529" s="110" t="s">
        <v>305</v>
      </c>
      <c r="E529" s="110" t="s">
        <v>306</v>
      </c>
    </row>
    <row r="530" spans="1:2" ht="18">
      <c r="A530" s="52"/>
      <c r="B530" s="53"/>
    </row>
    <row r="531" spans="1:5" ht="12.75">
      <c r="A531" s="54" t="s">
        <v>307</v>
      </c>
      <c r="B531" s="61">
        <f aca="true" t="shared" si="8" ref="B531:B568">SUM(C531:E531)</f>
        <v>60</v>
      </c>
      <c r="C531" s="61">
        <f>SUM(C532:C533)</f>
        <v>22</v>
      </c>
      <c r="D531" s="61">
        <f>SUM(D532:D533)</f>
        <v>26</v>
      </c>
      <c r="E531" s="61">
        <f>SUM(E532:E533)</f>
        <v>12</v>
      </c>
    </row>
    <row r="532" spans="1:5" ht="12.75">
      <c r="A532" s="54" t="s">
        <v>308</v>
      </c>
      <c r="B532" s="61">
        <f t="shared" si="8"/>
        <v>21</v>
      </c>
      <c r="C532" s="61">
        <v>9</v>
      </c>
      <c r="D532" s="61">
        <v>12</v>
      </c>
      <c r="E532" s="95">
        <v>0</v>
      </c>
    </row>
    <row r="533" spans="1:5" ht="12.75">
      <c r="A533" s="54" t="s">
        <v>309</v>
      </c>
      <c r="B533" s="61">
        <f t="shared" si="8"/>
        <v>39</v>
      </c>
      <c r="C533" s="124">
        <v>13</v>
      </c>
      <c r="D533" s="124">
        <v>14</v>
      </c>
      <c r="E533" s="124">
        <v>12</v>
      </c>
    </row>
    <row r="534" spans="1:5" ht="12.75">
      <c r="A534" s="54" t="s">
        <v>261</v>
      </c>
      <c r="B534" s="61"/>
      <c r="C534" s="124"/>
      <c r="D534" s="124"/>
      <c r="E534" s="124"/>
    </row>
    <row r="535" spans="1:5" ht="12.75">
      <c r="A535" s="54" t="s">
        <v>310</v>
      </c>
      <c r="B535" s="61">
        <f t="shared" si="8"/>
        <v>54</v>
      </c>
      <c r="C535" s="61">
        <f>SUM(C536:C537)</f>
        <v>21</v>
      </c>
      <c r="D535" s="61">
        <f>SUM(D536:D537)</f>
        <v>24</v>
      </c>
      <c r="E535" s="61">
        <f>SUM(E536:E537)</f>
        <v>9</v>
      </c>
    </row>
    <row r="536" spans="1:5" ht="12.75">
      <c r="A536" s="54" t="s">
        <v>299</v>
      </c>
      <c r="B536" s="61">
        <f t="shared" si="8"/>
        <v>20</v>
      </c>
      <c r="C536" s="61">
        <v>9</v>
      </c>
      <c r="D536" s="61">
        <v>11</v>
      </c>
      <c r="E536" s="95">
        <v>0</v>
      </c>
    </row>
    <row r="537" spans="1:5" ht="12.75">
      <c r="A537" s="54" t="s">
        <v>300</v>
      </c>
      <c r="B537" s="61">
        <f t="shared" si="8"/>
        <v>34</v>
      </c>
      <c r="C537" s="61">
        <v>12</v>
      </c>
      <c r="D537" s="61">
        <v>13</v>
      </c>
      <c r="E537" s="61">
        <v>9</v>
      </c>
    </row>
    <row r="538" spans="1:5" ht="12.75">
      <c r="A538" s="54" t="s">
        <v>311</v>
      </c>
      <c r="B538" s="61">
        <f t="shared" si="8"/>
        <v>49</v>
      </c>
      <c r="C538" s="61">
        <f>SUM(C539:C540)</f>
        <v>19</v>
      </c>
      <c r="D538" s="61">
        <f>SUM(D539:D540)</f>
        <v>21</v>
      </c>
      <c r="E538" s="61">
        <f>SUM(E539:E540)</f>
        <v>9</v>
      </c>
    </row>
    <row r="539" spans="1:5" ht="12.75">
      <c r="A539" s="54" t="s">
        <v>299</v>
      </c>
      <c r="B539" s="61">
        <f t="shared" si="8"/>
        <v>19</v>
      </c>
      <c r="C539" s="61">
        <v>9</v>
      </c>
      <c r="D539" s="61">
        <v>10</v>
      </c>
      <c r="E539" s="95">
        <v>0</v>
      </c>
    </row>
    <row r="540" spans="1:5" ht="12.75">
      <c r="A540" s="54" t="s">
        <v>300</v>
      </c>
      <c r="B540" s="61">
        <f t="shared" si="8"/>
        <v>30</v>
      </c>
      <c r="C540" s="61">
        <v>10</v>
      </c>
      <c r="D540" s="61">
        <v>11</v>
      </c>
      <c r="E540" s="61">
        <v>9</v>
      </c>
    </row>
    <row r="541" spans="1:5" ht="12.75">
      <c r="A541" s="54" t="s">
        <v>312</v>
      </c>
      <c r="B541" s="61">
        <f t="shared" si="8"/>
        <v>49</v>
      </c>
      <c r="C541" s="61">
        <f>SUM(C542:C543)</f>
        <v>19</v>
      </c>
      <c r="D541" s="61">
        <f>SUM(D542:D543)</f>
        <v>21</v>
      </c>
      <c r="E541" s="61">
        <f>SUM(E542:E543)</f>
        <v>9</v>
      </c>
    </row>
    <row r="542" spans="1:5" ht="12.75">
      <c r="A542" s="54" t="s">
        <v>299</v>
      </c>
      <c r="B542" s="61">
        <f t="shared" si="8"/>
        <v>19</v>
      </c>
      <c r="C542" s="61">
        <v>9</v>
      </c>
      <c r="D542" s="61">
        <v>10</v>
      </c>
      <c r="E542" s="95">
        <v>0</v>
      </c>
    </row>
    <row r="543" spans="1:5" ht="12.75">
      <c r="A543" s="54" t="s">
        <v>300</v>
      </c>
      <c r="B543" s="61">
        <f t="shared" si="8"/>
        <v>30</v>
      </c>
      <c r="C543" s="61">
        <v>10</v>
      </c>
      <c r="D543" s="61">
        <v>11</v>
      </c>
      <c r="E543" s="61">
        <v>9</v>
      </c>
    </row>
    <row r="544" spans="1:5" ht="12.75">
      <c r="A544" s="54" t="s">
        <v>313</v>
      </c>
      <c r="B544" s="61">
        <f t="shared" si="8"/>
        <v>39</v>
      </c>
      <c r="C544" s="61">
        <f>SUM(C545:C546)</f>
        <v>14</v>
      </c>
      <c r="D544" s="61">
        <f>SUM(D545:D546)</f>
        <v>17</v>
      </c>
      <c r="E544" s="61">
        <f>SUM(E545:E546)</f>
        <v>8</v>
      </c>
    </row>
    <row r="545" spans="1:5" ht="12.75">
      <c r="A545" s="54" t="s">
        <v>299</v>
      </c>
      <c r="B545" s="61">
        <f t="shared" si="8"/>
        <v>15</v>
      </c>
      <c r="C545" s="61">
        <v>7</v>
      </c>
      <c r="D545" s="61">
        <v>8</v>
      </c>
      <c r="E545" s="95">
        <v>0</v>
      </c>
    </row>
    <row r="546" spans="1:5" ht="12.75">
      <c r="A546" s="54" t="s">
        <v>300</v>
      </c>
      <c r="B546" s="61">
        <f t="shared" si="8"/>
        <v>24</v>
      </c>
      <c r="C546" s="61">
        <v>7</v>
      </c>
      <c r="D546" s="61">
        <v>9</v>
      </c>
      <c r="E546" s="61">
        <v>8</v>
      </c>
    </row>
    <row r="547" spans="1:5" ht="12.75">
      <c r="A547" s="54" t="s">
        <v>314</v>
      </c>
      <c r="B547" s="61">
        <f t="shared" si="8"/>
        <v>38</v>
      </c>
      <c r="C547" s="61">
        <f>SUM(C548:C549)</f>
        <v>14</v>
      </c>
      <c r="D547" s="61">
        <f>SUM(D548:D549)</f>
        <v>17</v>
      </c>
      <c r="E547" s="61">
        <f>SUM(E548:E549)</f>
        <v>7</v>
      </c>
    </row>
    <row r="548" spans="1:5" ht="12.75">
      <c r="A548" s="54" t="s">
        <v>299</v>
      </c>
      <c r="B548" s="61">
        <f t="shared" si="8"/>
        <v>15</v>
      </c>
      <c r="C548" s="61">
        <v>7</v>
      </c>
      <c r="D548" s="61">
        <v>8</v>
      </c>
      <c r="E548" s="95">
        <v>0</v>
      </c>
    </row>
    <row r="549" spans="1:5" ht="12.75">
      <c r="A549" s="54" t="s">
        <v>300</v>
      </c>
      <c r="B549" s="61">
        <f t="shared" si="8"/>
        <v>23</v>
      </c>
      <c r="C549" s="61">
        <v>7</v>
      </c>
      <c r="D549" s="61">
        <v>9</v>
      </c>
      <c r="E549" s="61">
        <v>7</v>
      </c>
    </row>
    <row r="550" spans="1:5" ht="12.75">
      <c r="A550" s="54" t="s">
        <v>315</v>
      </c>
      <c r="B550" s="61">
        <f t="shared" si="8"/>
        <v>34</v>
      </c>
      <c r="C550" s="61">
        <f>SUM(C551:C552)</f>
        <v>13</v>
      </c>
      <c r="D550" s="61">
        <f>SUM(D551:D552)</f>
        <v>15</v>
      </c>
      <c r="E550" s="61">
        <f>SUM(E551:E552)</f>
        <v>6</v>
      </c>
    </row>
    <row r="551" spans="1:5" ht="12.75">
      <c r="A551" s="54" t="s">
        <v>299</v>
      </c>
      <c r="B551" s="61">
        <f t="shared" si="8"/>
        <v>14</v>
      </c>
      <c r="C551" s="61">
        <v>7</v>
      </c>
      <c r="D551" s="61">
        <v>7</v>
      </c>
      <c r="E551" s="95">
        <v>0</v>
      </c>
    </row>
    <row r="552" spans="1:5" ht="12.75">
      <c r="A552" s="54" t="s">
        <v>300</v>
      </c>
      <c r="B552" s="61">
        <f t="shared" si="8"/>
        <v>20</v>
      </c>
      <c r="C552" s="61">
        <v>6</v>
      </c>
      <c r="D552" s="61">
        <v>8</v>
      </c>
      <c r="E552" s="61">
        <v>6</v>
      </c>
    </row>
    <row r="553" spans="1:5" ht="12.75">
      <c r="A553" s="54" t="s">
        <v>316</v>
      </c>
      <c r="B553" s="61">
        <f t="shared" si="8"/>
        <v>29</v>
      </c>
      <c r="C553" s="61">
        <f>SUM(C554:C555)</f>
        <v>11</v>
      </c>
      <c r="D553" s="61">
        <f>SUM(D554:D555)</f>
        <v>12</v>
      </c>
      <c r="E553" s="61">
        <f>SUM(E554:E555)</f>
        <v>6</v>
      </c>
    </row>
    <row r="554" spans="1:5" ht="12.75">
      <c r="A554" s="54" t="s">
        <v>299</v>
      </c>
      <c r="B554" s="61">
        <f t="shared" si="8"/>
        <v>12</v>
      </c>
      <c r="C554" s="61">
        <v>6</v>
      </c>
      <c r="D554" s="61">
        <v>6</v>
      </c>
      <c r="E554" s="95">
        <v>0</v>
      </c>
    </row>
    <row r="555" spans="1:5" ht="12.75">
      <c r="A555" s="54" t="s">
        <v>300</v>
      </c>
      <c r="B555" s="61">
        <f t="shared" si="8"/>
        <v>17</v>
      </c>
      <c r="C555" s="61">
        <v>5</v>
      </c>
      <c r="D555" s="61">
        <v>6</v>
      </c>
      <c r="E555" s="61">
        <v>6</v>
      </c>
    </row>
    <row r="556" spans="1:5" ht="12.75">
      <c r="A556" s="54" t="s">
        <v>317</v>
      </c>
      <c r="B556" s="61">
        <f t="shared" si="8"/>
        <v>12</v>
      </c>
      <c r="C556" s="61">
        <f>SUM(C557:C558)</f>
        <v>6</v>
      </c>
      <c r="D556" s="61">
        <f>SUM(D557:D558)</f>
        <v>6</v>
      </c>
      <c r="E556" s="61">
        <f>SUM(E557:E558)</f>
        <v>0</v>
      </c>
    </row>
    <row r="557" spans="1:5" ht="12.75">
      <c r="A557" s="54" t="s">
        <v>299</v>
      </c>
      <c r="B557" s="61">
        <f t="shared" si="8"/>
        <v>12</v>
      </c>
      <c r="C557" s="61">
        <v>6</v>
      </c>
      <c r="D557" s="61">
        <v>6</v>
      </c>
      <c r="E557" s="95">
        <v>0</v>
      </c>
    </row>
    <row r="558" spans="1:5" ht="12.75">
      <c r="A558" s="54" t="s">
        <v>300</v>
      </c>
      <c r="B558" s="61">
        <f t="shared" si="8"/>
        <v>0</v>
      </c>
      <c r="C558" s="61">
        <v>0</v>
      </c>
      <c r="D558" s="61">
        <v>0</v>
      </c>
      <c r="E558" s="61">
        <v>0</v>
      </c>
    </row>
    <row r="559" spans="1:5" ht="12.75">
      <c r="A559" s="54" t="s">
        <v>319</v>
      </c>
      <c r="B559" s="61"/>
      <c r="C559" s="124"/>
      <c r="D559" s="124"/>
      <c r="E559" s="124"/>
    </row>
    <row r="560" spans="1:5" ht="12.75">
      <c r="A560" s="54" t="s">
        <v>320</v>
      </c>
      <c r="B560" s="61">
        <f t="shared" si="8"/>
        <v>29</v>
      </c>
      <c r="C560" s="61">
        <f>SUM(C561:C562)</f>
        <v>11</v>
      </c>
      <c r="D560" s="61">
        <f>SUM(D561:D562)</f>
        <v>12</v>
      </c>
      <c r="E560" s="61">
        <f>SUM(E561:E562)</f>
        <v>6</v>
      </c>
    </row>
    <row r="561" spans="1:5" ht="12.75">
      <c r="A561" s="54" t="s">
        <v>299</v>
      </c>
      <c r="B561" s="61">
        <f t="shared" si="8"/>
        <v>12</v>
      </c>
      <c r="C561" s="125">
        <v>6</v>
      </c>
      <c r="D561" s="125">
        <v>6</v>
      </c>
      <c r="E561" s="95">
        <v>0</v>
      </c>
    </row>
    <row r="562" spans="1:5" ht="12.75">
      <c r="A562" s="54" t="s">
        <v>300</v>
      </c>
      <c r="B562" s="61">
        <f t="shared" si="8"/>
        <v>17</v>
      </c>
      <c r="C562" s="125">
        <v>5</v>
      </c>
      <c r="D562" s="125">
        <v>6</v>
      </c>
      <c r="E562" s="125">
        <v>6</v>
      </c>
    </row>
    <row r="563" spans="1:5" ht="12.75">
      <c r="A563" s="54" t="s">
        <v>321</v>
      </c>
      <c r="B563" s="61">
        <f t="shared" si="8"/>
        <v>6</v>
      </c>
      <c r="C563" s="61">
        <f>SUM(C564:C565)</f>
        <v>0</v>
      </c>
      <c r="D563" s="61">
        <f>SUM(D564:D565)</f>
        <v>0</v>
      </c>
      <c r="E563" s="61">
        <f>SUM(E564:E565)</f>
        <v>6</v>
      </c>
    </row>
    <row r="564" spans="1:5" ht="12.75">
      <c r="A564" s="54" t="s">
        <v>299</v>
      </c>
      <c r="B564" s="61">
        <f t="shared" si="8"/>
        <v>0</v>
      </c>
      <c r="C564" s="125">
        <v>0</v>
      </c>
      <c r="D564" s="125">
        <v>0</v>
      </c>
      <c r="E564" s="95">
        <v>0</v>
      </c>
    </row>
    <row r="565" spans="1:5" ht="12.75">
      <c r="A565" s="54" t="s">
        <v>300</v>
      </c>
      <c r="B565" s="61">
        <f t="shared" si="8"/>
        <v>6</v>
      </c>
      <c r="C565" s="125">
        <v>0</v>
      </c>
      <c r="D565" s="125">
        <v>0</v>
      </c>
      <c r="E565" s="125">
        <v>6</v>
      </c>
    </row>
    <row r="566" spans="1:5" ht="12.75">
      <c r="A566" s="21" t="s">
        <v>322</v>
      </c>
      <c r="B566" s="89">
        <f t="shared" si="8"/>
        <v>29</v>
      </c>
      <c r="C566" s="89">
        <f>SUM(C567:C568)</f>
        <v>11</v>
      </c>
      <c r="D566" s="89">
        <f>SUM(D567:D568)</f>
        <v>12</v>
      </c>
      <c r="E566" s="89">
        <f>SUM(E567:E568)</f>
        <v>6</v>
      </c>
    </row>
    <row r="567" spans="1:5" ht="12.75">
      <c r="A567" s="21" t="s">
        <v>299</v>
      </c>
      <c r="B567" s="89">
        <f t="shared" si="8"/>
        <v>12</v>
      </c>
      <c r="C567" s="125">
        <v>6</v>
      </c>
      <c r="D567" s="125">
        <v>6</v>
      </c>
      <c r="E567" s="92">
        <v>0</v>
      </c>
    </row>
    <row r="568" spans="1:5" ht="12.75">
      <c r="A568" s="21" t="s">
        <v>300</v>
      </c>
      <c r="B568" s="89">
        <f t="shared" si="8"/>
        <v>17</v>
      </c>
      <c r="C568" s="89">
        <v>5</v>
      </c>
      <c r="D568" s="89">
        <v>6</v>
      </c>
      <c r="E568" s="89">
        <v>6</v>
      </c>
    </row>
    <row r="569" spans="1:5" ht="12.75">
      <c r="A569" s="21" t="s">
        <v>402</v>
      </c>
      <c r="B569" s="89">
        <f>SUM(C569:E569)</f>
        <v>31</v>
      </c>
      <c r="C569" s="89">
        <f>SUM(C570:C571)</f>
        <v>11</v>
      </c>
      <c r="D569" s="89">
        <f>SUM(D570:D571)</f>
        <v>12</v>
      </c>
      <c r="E569" s="89">
        <f>SUM(E570:E571)</f>
        <v>8</v>
      </c>
    </row>
    <row r="570" spans="1:5" ht="12.75">
      <c r="A570" s="21" t="s">
        <v>299</v>
      </c>
      <c r="B570" s="89">
        <f>SUM(C570:E570)</f>
        <v>12</v>
      </c>
      <c r="C570" s="125">
        <v>6</v>
      </c>
      <c r="D570" s="125">
        <v>6</v>
      </c>
      <c r="E570" s="92">
        <v>0</v>
      </c>
    </row>
    <row r="571" spans="1:5" ht="12.75">
      <c r="A571" s="21" t="s">
        <v>300</v>
      </c>
      <c r="B571" s="89">
        <f>SUM(C571:E571)</f>
        <v>19</v>
      </c>
      <c r="C571" s="89">
        <v>5</v>
      </c>
      <c r="D571" s="89">
        <v>6</v>
      </c>
      <c r="E571" s="89">
        <v>8</v>
      </c>
    </row>
    <row r="572" spans="1:5" ht="12.75">
      <c r="A572" s="21" t="s">
        <v>400</v>
      </c>
      <c r="B572" s="89">
        <f>SUM(B573:B574)</f>
        <v>25</v>
      </c>
      <c r="C572" s="89">
        <f>SUM(C573:C574)</f>
        <v>9</v>
      </c>
      <c r="D572" s="89">
        <f>SUM(D573:D574)</f>
        <v>14</v>
      </c>
      <c r="E572" s="89">
        <f>SUM(E573:E574)</f>
        <v>2</v>
      </c>
    </row>
    <row r="573" spans="1:5" ht="12.75">
      <c r="A573" s="21" t="s">
        <v>308</v>
      </c>
      <c r="B573" s="89">
        <f>SUM(C573:E573)</f>
        <v>10</v>
      </c>
      <c r="C573" s="92">
        <v>4</v>
      </c>
      <c r="D573" s="92">
        <v>6</v>
      </c>
      <c r="E573" s="92">
        <v>0</v>
      </c>
    </row>
    <row r="574" spans="1:5" ht="12.75">
      <c r="A574" s="64" t="s">
        <v>309</v>
      </c>
      <c r="B574" s="91">
        <f>SUM(C574:E574)</f>
        <v>15</v>
      </c>
      <c r="C574" s="65">
        <v>5</v>
      </c>
      <c r="D574" s="65">
        <v>8</v>
      </c>
      <c r="E574" s="65">
        <v>2</v>
      </c>
    </row>
    <row r="575" spans="2:5" ht="12.75">
      <c r="B575" s="61"/>
      <c r="C575" s="87"/>
      <c r="D575" s="87"/>
      <c r="E575" s="87"/>
    </row>
    <row r="576" ht="12.75">
      <c r="A576" s="122" t="s">
        <v>451</v>
      </c>
    </row>
    <row r="577" ht="12.75">
      <c r="A577" s="87"/>
    </row>
    <row r="578" spans="1:2" ht="12.75">
      <c r="A578" s="123" t="s">
        <v>190</v>
      </c>
      <c r="B578" s="10"/>
    </row>
    <row r="582" ht="15.75">
      <c r="A582" s="22" t="s">
        <v>325</v>
      </c>
    </row>
    <row r="583" spans="1:2" ht="18">
      <c r="A583" s="23"/>
      <c r="B583" s="121" t="s">
        <v>507</v>
      </c>
    </row>
    <row r="584" spans="1:2" ht="18">
      <c r="A584" s="52"/>
      <c r="B584" s="53"/>
    </row>
    <row r="585" spans="1:2" ht="12.75">
      <c r="A585" s="54" t="s">
        <v>44</v>
      </c>
      <c r="B585" s="10"/>
    </row>
    <row r="586" spans="1:2" ht="12.75">
      <c r="A586" s="56" t="s">
        <v>285</v>
      </c>
      <c r="B586" s="61">
        <v>203</v>
      </c>
    </row>
    <row r="587" spans="1:2" ht="12.75">
      <c r="A587" s="56" t="s">
        <v>261</v>
      </c>
      <c r="B587" s="61">
        <v>34</v>
      </c>
    </row>
    <row r="588" spans="1:2" ht="12.75">
      <c r="A588" s="56" t="s">
        <v>326</v>
      </c>
      <c r="B588" s="61">
        <v>169</v>
      </c>
    </row>
    <row r="589" spans="1:2" ht="12.75">
      <c r="A589" s="54" t="s">
        <v>327</v>
      </c>
      <c r="B589" s="61">
        <v>221</v>
      </c>
    </row>
    <row r="590" spans="1:2" ht="12.75">
      <c r="A590" s="54" t="s">
        <v>51</v>
      </c>
      <c r="B590" s="61"/>
    </row>
    <row r="591" spans="1:2" ht="12.75">
      <c r="A591" s="56" t="s">
        <v>293</v>
      </c>
      <c r="B591" s="61">
        <v>36</v>
      </c>
    </row>
    <row r="592" spans="1:2" ht="12.75">
      <c r="A592" s="56" t="s">
        <v>294</v>
      </c>
      <c r="B592" s="61">
        <v>170</v>
      </c>
    </row>
    <row r="593" spans="1:2" ht="12.75">
      <c r="A593" s="56" t="s">
        <v>261</v>
      </c>
      <c r="B593" s="61">
        <v>206</v>
      </c>
    </row>
    <row r="594" spans="1:2" ht="12.75">
      <c r="A594" s="69" t="s">
        <v>328</v>
      </c>
      <c r="B594" s="92">
        <v>15</v>
      </c>
    </row>
    <row r="595" spans="1:2" ht="12.75">
      <c r="A595" s="64" t="s">
        <v>295</v>
      </c>
      <c r="B595" s="65">
        <v>26</v>
      </c>
    </row>
    <row r="596" ht="12.75">
      <c r="B596" s="10"/>
    </row>
    <row r="597" ht="12.75">
      <c r="A597" s="122" t="s">
        <v>451</v>
      </c>
    </row>
    <row r="598" ht="12.75">
      <c r="A598" s="87"/>
    </row>
    <row r="599" spans="1:2" ht="12.75">
      <c r="A599" s="123" t="s">
        <v>190</v>
      </c>
      <c r="B599" s="10"/>
    </row>
    <row r="603" ht="18.75">
      <c r="A603" s="22" t="s">
        <v>512</v>
      </c>
    </row>
    <row r="604" spans="1:2" ht="25.5">
      <c r="A604" s="23"/>
      <c r="B604" s="110" t="s">
        <v>404</v>
      </c>
    </row>
    <row r="605" spans="1:2" ht="18">
      <c r="A605" s="52"/>
      <c r="B605" s="53"/>
    </row>
    <row r="606" spans="1:2" ht="12.75">
      <c r="A606" s="93" t="s">
        <v>334</v>
      </c>
      <c r="B606" s="10"/>
    </row>
    <row r="607" spans="1:2" ht="12.75">
      <c r="A607" s="56" t="s">
        <v>335</v>
      </c>
      <c r="B607" s="61">
        <f>SUM(B608:B609)</f>
        <v>25</v>
      </c>
    </row>
    <row r="608" spans="1:2" ht="12.75">
      <c r="A608" s="56" t="s">
        <v>261</v>
      </c>
      <c r="B608" s="61">
        <v>24</v>
      </c>
    </row>
    <row r="609" spans="1:2" ht="12.75">
      <c r="A609" s="56" t="s">
        <v>336</v>
      </c>
      <c r="B609" s="92">
        <v>1</v>
      </c>
    </row>
    <row r="610" spans="1:2" ht="12.75">
      <c r="A610" s="93" t="s">
        <v>337</v>
      </c>
      <c r="B610" s="61"/>
    </row>
    <row r="611" spans="1:2" ht="12.75">
      <c r="A611" s="56" t="s">
        <v>335</v>
      </c>
      <c r="B611" s="61">
        <f>SUM(B612:B613)</f>
        <v>19</v>
      </c>
    </row>
    <row r="612" spans="1:2" ht="12.75">
      <c r="A612" s="56" t="s">
        <v>261</v>
      </c>
      <c r="B612" s="61">
        <v>17</v>
      </c>
    </row>
    <row r="613" spans="1:2" ht="12.75">
      <c r="A613" s="69" t="s">
        <v>336</v>
      </c>
      <c r="B613" s="92">
        <v>2</v>
      </c>
    </row>
    <row r="614" spans="1:2" ht="12.75">
      <c r="A614" s="93" t="s">
        <v>338</v>
      </c>
      <c r="B614" s="89"/>
    </row>
    <row r="615" spans="1:2" ht="12.75">
      <c r="A615" s="56" t="s">
        <v>335</v>
      </c>
      <c r="B615" s="61">
        <f>SUM(B616:B617)</f>
        <v>18</v>
      </c>
    </row>
    <row r="616" spans="1:2" ht="12.75">
      <c r="A616" s="69" t="s">
        <v>261</v>
      </c>
      <c r="B616" s="89">
        <v>17</v>
      </c>
    </row>
    <row r="617" spans="1:2" ht="12.75">
      <c r="A617" s="69" t="s">
        <v>336</v>
      </c>
      <c r="B617" s="92">
        <v>1</v>
      </c>
    </row>
    <row r="618" spans="1:2" ht="12.75">
      <c r="A618" s="93" t="s">
        <v>339</v>
      </c>
      <c r="B618" s="92"/>
    </row>
    <row r="619" spans="1:2" ht="12.75">
      <c r="A619" s="56" t="s">
        <v>335</v>
      </c>
      <c r="B619" s="61">
        <f>SUM(B620:B621)</f>
        <v>20</v>
      </c>
    </row>
    <row r="620" spans="1:2" ht="12.75">
      <c r="A620" s="69" t="s">
        <v>261</v>
      </c>
      <c r="B620" s="89">
        <v>19</v>
      </c>
    </row>
    <row r="621" spans="1:2" ht="12.75">
      <c r="A621" s="69" t="s">
        <v>336</v>
      </c>
      <c r="B621" s="92">
        <v>1</v>
      </c>
    </row>
    <row r="622" spans="1:2" ht="12.75">
      <c r="A622" s="93" t="s">
        <v>340</v>
      </c>
      <c r="B622" s="92"/>
    </row>
    <row r="623" spans="1:2" ht="12.75">
      <c r="A623" s="56" t="s">
        <v>335</v>
      </c>
      <c r="B623" s="61">
        <f>SUM(B624:B625)</f>
        <v>19</v>
      </c>
    </row>
    <row r="624" spans="1:2" ht="12.75">
      <c r="A624" s="69" t="s">
        <v>261</v>
      </c>
      <c r="B624" s="92">
        <v>18</v>
      </c>
    </row>
    <row r="625" spans="1:2" ht="12.75">
      <c r="A625" s="69" t="s">
        <v>336</v>
      </c>
      <c r="B625" s="92">
        <v>1</v>
      </c>
    </row>
    <row r="626" spans="1:2" ht="12.75">
      <c r="A626" s="64" t="s">
        <v>341</v>
      </c>
      <c r="B626" s="65">
        <v>100</v>
      </c>
    </row>
    <row r="627" ht="12.75">
      <c r="B627" s="10"/>
    </row>
    <row r="628" ht="12.75">
      <c r="A628" s="122" t="s">
        <v>451</v>
      </c>
    </row>
    <row r="629" ht="12.75">
      <c r="A629" s="87"/>
    </row>
    <row r="630" spans="1:2" ht="12.75">
      <c r="A630" s="123" t="s">
        <v>190</v>
      </c>
      <c r="B630" s="10"/>
    </row>
    <row r="634" ht="15.75">
      <c r="A634" s="22" t="s">
        <v>343</v>
      </c>
    </row>
    <row r="635" spans="1:2" ht="18">
      <c r="A635" s="23"/>
      <c r="B635" s="121" t="s">
        <v>507</v>
      </c>
    </row>
    <row r="636" spans="1:2" ht="18">
      <c r="A636" s="52"/>
      <c r="B636" s="53"/>
    </row>
    <row r="637" spans="1:2" ht="12.75">
      <c r="A637" s="54" t="s">
        <v>44</v>
      </c>
      <c r="B637" s="10"/>
    </row>
    <row r="638" spans="1:2" ht="12.75">
      <c r="A638" s="56" t="s">
        <v>344</v>
      </c>
      <c r="B638" s="61"/>
    </row>
    <row r="639" spans="1:2" ht="12.75">
      <c r="A639" s="20" t="s">
        <v>345</v>
      </c>
      <c r="B639" s="61">
        <v>51</v>
      </c>
    </row>
    <row r="640" spans="1:2" ht="12.75">
      <c r="A640" s="20" t="s">
        <v>346</v>
      </c>
      <c r="B640" s="61">
        <v>32</v>
      </c>
    </row>
    <row r="641" spans="1:2" ht="12.75">
      <c r="A641" s="20" t="s">
        <v>347</v>
      </c>
      <c r="B641" s="61">
        <v>19</v>
      </c>
    </row>
    <row r="642" spans="1:2" ht="12.75">
      <c r="A642" s="56" t="s">
        <v>327</v>
      </c>
      <c r="B642" s="61">
        <v>157</v>
      </c>
    </row>
    <row r="643" spans="1:2" ht="12.75">
      <c r="A643" s="54" t="s">
        <v>51</v>
      </c>
      <c r="B643" s="61"/>
    </row>
    <row r="644" spans="1:2" ht="12.75">
      <c r="A644" s="54" t="s">
        <v>491</v>
      </c>
      <c r="B644" s="61"/>
    </row>
    <row r="645" spans="1:2" ht="12.75">
      <c r="A645" s="56" t="s">
        <v>492</v>
      </c>
      <c r="B645" s="92">
        <v>2</v>
      </c>
    </row>
    <row r="646" spans="1:2" ht="12.75">
      <c r="A646" s="56" t="s">
        <v>493</v>
      </c>
      <c r="B646" s="61">
        <v>106</v>
      </c>
    </row>
    <row r="647" spans="1:2" ht="12.75">
      <c r="A647" s="56" t="s">
        <v>494</v>
      </c>
      <c r="B647" s="61">
        <v>49</v>
      </c>
    </row>
    <row r="648" spans="1:2" ht="12.75">
      <c r="A648" s="54" t="s">
        <v>495</v>
      </c>
      <c r="B648" s="61"/>
    </row>
    <row r="649" spans="1:2" ht="12.75">
      <c r="A649" s="56" t="s">
        <v>493</v>
      </c>
      <c r="B649" s="92">
        <v>19</v>
      </c>
    </row>
    <row r="650" spans="1:2" ht="12.75">
      <c r="A650" s="56" t="s">
        <v>494</v>
      </c>
      <c r="B650" s="61">
        <v>30</v>
      </c>
    </row>
    <row r="651" spans="1:2" ht="12.75">
      <c r="A651" s="64" t="s">
        <v>295</v>
      </c>
      <c r="B651" s="91">
        <v>5</v>
      </c>
    </row>
    <row r="652" ht="12.75">
      <c r="B652" s="10"/>
    </row>
    <row r="653" ht="12.75">
      <c r="A653" s="122" t="s">
        <v>451</v>
      </c>
    </row>
    <row r="654" ht="12.75">
      <c r="A654" s="87"/>
    </row>
    <row r="655" spans="1:2" ht="12.75">
      <c r="A655" s="123" t="s">
        <v>190</v>
      </c>
      <c r="B655" s="10"/>
    </row>
    <row r="659" ht="15.75">
      <c r="A659" s="22" t="s">
        <v>349</v>
      </c>
    </row>
    <row r="660" spans="1:2" ht="18">
      <c r="A660" s="23"/>
      <c r="B660" s="121" t="s">
        <v>507</v>
      </c>
    </row>
    <row r="661" spans="1:2" ht="18">
      <c r="A661" s="52"/>
      <c r="B661" s="53"/>
    </row>
    <row r="662" spans="1:2" ht="12.75">
      <c r="A662" s="54" t="s">
        <v>44</v>
      </c>
      <c r="B662" s="10"/>
    </row>
    <row r="663" spans="1:2" ht="12.75">
      <c r="A663" s="56" t="s">
        <v>285</v>
      </c>
      <c r="B663" s="95">
        <v>46</v>
      </c>
    </row>
    <row r="664" spans="1:2" ht="12.75">
      <c r="A664" s="56" t="s">
        <v>261</v>
      </c>
      <c r="B664" s="92">
        <v>15</v>
      </c>
    </row>
    <row r="665" spans="1:2" ht="12.75">
      <c r="A665" s="56" t="s">
        <v>326</v>
      </c>
      <c r="B665" s="92">
        <v>31</v>
      </c>
    </row>
    <row r="666" spans="1:2" ht="12.75">
      <c r="A666" s="54" t="s">
        <v>327</v>
      </c>
      <c r="B666" s="92">
        <v>1057</v>
      </c>
    </row>
    <row r="667" spans="1:2" ht="12.75">
      <c r="A667" s="54" t="s">
        <v>51</v>
      </c>
      <c r="B667" s="92"/>
    </row>
    <row r="668" spans="1:2" ht="12.75">
      <c r="A668" s="56" t="s">
        <v>261</v>
      </c>
      <c r="B668" s="92">
        <v>982</v>
      </c>
    </row>
    <row r="669" spans="1:2" ht="12.75">
      <c r="A669" s="56" t="s">
        <v>328</v>
      </c>
      <c r="B669" s="92">
        <v>71</v>
      </c>
    </row>
    <row r="670" spans="1:2" ht="12.75">
      <c r="A670" s="64" t="s">
        <v>295</v>
      </c>
      <c r="B670" s="65">
        <v>31</v>
      </c>
    </row>
    <row r="671" ht="12.75">
      <c r="B671" s="10"/>
    </row>
    <row r="672" ht="12.75">
      <c r="A672" s="122" t="s">
        <v>451</v>
      </c>
    </row>
    <row r="673" ht="12.75">
      <c r="A673" s="87"/>
    </row>
    <row r="674" spans="1:2" ht="12.75">
      <c r="A674" s="123" t="s">
        <v>190</v>
      </c>
      <c r="B674" s="10"/>
    </row>
    <row r="678" ht="15.75">
      <c r="A678" s="22" t="s">
        <v>350</v>
      </c>
    </row>
    <row r="679" spans="1:2" ht="18">
      <c r="A679" s="23"/>
      <c r="B679" s="121" t="s">
        <v>514</v>
      </c>
    </row>
    <row r="680" spans="1:2" ht="18">
      <c r="A680" s="52"/>
      <c r="B680" s="53"/>
    </row>
    <row r="681" spans="1:2" ht="12.75">
      <c r="A681" s="54" t="s">
        <v>351</v>
      </c>
      <c r="B681" s="10"/>
    </row>
    <row r="682" spans="1:2" ht="14.25">
      <c r="A682" s="56" t="s">
        <v>513</v>
      </c>
      <c r="B682" s="95"/>
    </row>
    <row r="683" spans="1:2" ht="12.75">
      <c r="A683" s="20" t="s">
        <v>353</v>
      </c>
      <c r="B683" s="92" t="s">
        <v>202</v>
      </c>
    </row>
    <row r="684" spans="1:2" ht="12.75">
      <c r="A684" s="20" t="s">
        <v>261</v>
      </c>
      <c r="B684" s="92" t="s">
        <v>202</v>
      </c>
    </row>
    <row r="685" spans="1:2" ht="12.75">
      <c r="A685" s="56" t="s">
        <v>354</v>
      </c>
      <c r="B685" s="95"/>
    </row>
    <row r="686" spans="1:2" ht="12.75">
      <c r="A686" s="20" t="s">
        <v>353</v>
      </c>
      <c r="B686" s="92" t="s">
        <v>202</v>
      </c>
    </row>
    <row r="687" spans="1:2" ht="12.75">
      <c r="A687" s="20" t="s">
        <v>261</v>
      </c>
      <c r="B687" s="92">
        <v>30</v>
      </c>
    </row>
    <row r="688" spans="1:2" ht="14.25">
      <c r="A688" s="56" t="s">
        <v>515</v>
      </c>
      <c r="B688" s="95"/>
    </row>
    <row r="689" spans="1:2" ht="12.75">
      <c r="A689" s="20" t="s">
        <v>353</v>
      </c>
      <c r="B689" s="92" t="s">
        <v>202</v>
      </c>
    </row>
    <row r="690" spans="1:2" ht="12.75">
      <c r="A690" s="20" t="s">
        <v>261</v>
      </c>
      <c r="B690" s="92" t="s">
        <v>202</v>
      </c>
    </row>
    <row r="691" spans="1:2" ht="12.75">
      <c r="A691" s="54" t="s">
        <v>356</v>
      </c>
      <c r="B691" s="92"/>
    </row>
    <row r="692" spans="1:2" ht="12.75">
      <c r="A692" s="56" t="s">
        <v>357</v>
      </c>
      <c r="B692" s="95"/>
    </row>
    <row r="693" spans="1:2" ht="12.75">
      <c r="A693" s="20" t="s">
        <v>353</v>
      </c>
      <c r="B693" s="92">
        <v>59</v>
      </c>
    </row>
    <row r="694" spans="1:2" ht="12.75">
      <c r="A694" s="57" t="s">
        <v>261</v>
      </c>
      <c r="B694" s="92">
        <v>10</v>
      </c>
    </row>
    <row r="695" spans="1:2" ht="12.75">
      <c r="A695" s="21" t="s">
        <v>358</v>
      </c>
      <c r="B695" s="92"/>
    </row>
    <row r="696" spans="1:2" ht="12.75">
      <c r="A696" s="69" t="s">
        <v>359</v>
      </c>
      <c r="B696" s="95"/>
    </row>
    <row r="697" spans="1:2" ht="12.75">
      <c r="A697" s="57" t="s">
        <v>353</v>
      </c>
      <c r="B697" s="92">
        <v>25</v>
      </c>
    </row>
    <row r="698" spans="1:2" ht="12.75">
      <c r="A698" s="57" t="s">
        <v>261</v>
      </c>
      <c r="B698" s="92">
        <v>5</v>
      </c>
    </row>
    <row r="699" spans="1:2" ht="12.75">
      <c r="A699" s="64" t="s">
        <v>360</v>
      </c>
      <c r="B699" s="65">
        <v>799</v>
      </c>
    </row>
    <row r="700" ht="12.75">
      <c r="B700" s="126" t="s">
        <v>361</v>
      </c>
    </row>
    <row r="701" ht="12.75">
      <c r="A701" s="122" t="s">
        <v>505</v>
      </c>
    </row>
    <row r="702" ht="12.75">
      <c r="A702" s="122" t="s">
        <v>516</v>
      </c>
    </row>
    <row r="703" ht="12.75">
      <c r="A703" s="87"/>
    </row>
    <row r="704" spans="1:2" ht="12.75">
      <c r="A704" s="123" t="s">
        <v>190</v>
      </c>
      <c r="B704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V7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16384" width="11.42187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spans="1:4" ht="18">
      <c r="A6" s="3" t="s">
        <v>67</v>
      </c>
      <c r="B6" s="4"/>
      <c r="C6" s="5"/>
      <c r="D6" s="6"/>
    </row>
    <row r="7" spans="1:4" ht="18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.75" thickBot="1">
      <c r="A9" s="7" t="s">
        <v>0</v>
      </c>
      <c r="B9" s="7"/>
    </row>
    <row r="10" spans="1:2" ht="12.75">
      <c r="A10" s="6"/>
      <c r="B10" s="6"/>
    </row>
    <row r="13" ht="31.5">
      <c r="A13" s="22" t="s">
        <v>543</v>
      </c>
    </row>
    <row r="14" ht="12.75" customHeight="1">
      <c r="A14" s="22"/>
    </row>
    <row r="15" ht="12.75" customHeight="1">
      <c r="A15" s="111" t="s">
        <v>520</v>
      </c>
    </row>
    <row r="16" spans="1:2" ht="18">
      <c r="A16" s="23"/>
      <c r="B16" s="24" t="s">
        <v>519</v>
      </c>
    </row>
    <row r="18" spans="1:2" ht="12.75">
      <c r="A18" s="2" t="s">
        <v>363</v>
      </c>
      <c r="B18" s="10">
        <f>SUM(B19:B29)</f>
        <v>516</v>
      </c>
    </row>
    <row r="19" spans="1:2" ht="12.75">
      <c r="A19" s="2" t="s">
        <v>521</v>
      </c>
      <c r="B19" s="10">
        <v>19</v>
      </c>
    </row>
    <row r="20" spans="1:2" ht="12.75">
      <c r="A20" s="2" t="s">
        <v>522</v>
      </c>
      <c r="B20" s="10">
        <v>192</v>
      </c>
    </row>
    <row r="21" spans="1:2" ht="12.75">
      <c r="A21" s="2" t="s">
        <v>523</v>
      </c>
      <c r="B21" s="10">
        <v>160</v>
      </c>
    </row>
    <row r="22" spans="1:2" ht="12.75">
      <c r="A22" s="2" t="s">
        <v>524</v>
      </c>
      <c r="B22" s="10">
        <v>78</v>
      </c>
    </row>
    <row r="23" spans="1:2" ht="12.75">
      <c r="A23" s="2" t="s">
        <v>525</v>
      </c>
      <c r="B23" s="10">
        <v>20</v>
      </c>
    </row>
    <row r="24" spans="1:2" ht="12.75">
      <c r="A24" s="6" t="s">
        <v>526</v>
      </c>
      <c r="B24" s="30">
        <v>9</v>
      </c>
    </row>
    <row r="25" spans="1:2" ht="12.75">
      <c r="A25" s="6" t="s">
        <v>527</v>
      </c>
      <c r="B25" s="30">
        <v>6</v>
      </c>
    </row>
    <row r="26" spans="1:2" ht="12.75">
      <c r="A26" s="6" t="s">
        <v>528</v>
      </c>
      <c r="B26" s="30">
        <v>1</v>
      </c>
    </row>
    <row r="27" spans="1:2" ht="12.75">
      <c r="A27" s="6" t="s">
        <v>529</v>
      </c>
      <c r="B27" s="30">
        <v>2</v>
      </c>
    </row>
    <row r="28" spans="1:2" ht="12.75">
      <c r="A28" s="6" t="s">
        <v>530</v>
      </c>
      <c r="B28" s="30">
        <v>6</v>
      </c>
    </row>
    <row r="29" spans="1:2" ht="12.75">
      <c r="A29" s="36" t="s">
        <v>531</v>
      </c>
      <c r="B29" s="11">
        <v>23</v>
      </c>
    </row>
    <row r="31" ht="12.75">
      <c r="A31" s="12" t="s">
        <v>518</v>
      </c>
    </row>
    <row r="33" ht="12.75" customHeight="1">
      <c r="A33" s="8" t="s">
        <v>517</v>
      </c>
    </row>
    <row r="37" ht="31.5">
      <c r="A37" s="22" t="s">
        <v>544</v>
      </c>
    </row>
    <row r="38" ht="15.75">
      <c r="A38" s="22"/>
    </row>
    <row r="39" ht="12.75">
      <c r="A39" s="111" t="s">
        <v>520</v>
      </c>
    </row>
    <row r="40" spans="1:2" ht="18">
      <c r="A40" s="23"/>
      <c r="B40" s="24" t="s">
        <v>519</v>
      </c>
    </row>
    <row r="42" spans="1:2" ht="12.75">
      <c r="A42" s="2" t="s">
        <v>363</v>
      </c>
      <c r="B42" s="10">
        <f>SUM(B43:B53)</f>
        <v>42</v>
      </c>
    </row>
    <row r="43" spans="1:2" ht="12.75">
      <c r="A43" s="2" t="s">
        <v>521</v>
      </c>
      <c r="B43" s="25" t="s">
        <v>202</v>
      </c>
    </row>
    <row r="44" spans="1:2" ht="12.75">
      <c r="A44" s="2" t="s">
        <v>522</v>
      </c>
      <c r="B44" s="10">
        <v>10</v>
      </c>
    </row>
    <row r="45" spans="1:2" ht="12.75">
      <c r="A45" s="2" t="s">
        <v>523</v>
      </c>
      <c r="B45" s="10">
        <v>27</v>
      </c>
    </row>
    <row r="46" spans="1:2" ht="12.75">
      <c r="A46" s="2" t="s">
        <v>524</v>
      </c>
      <c r="B46" s="10">
        <v>4</v>
      </c>
    </row>
    <row r="47" spans="1:2" ht="12.75">
      <c r="A47" s="2" t="s">
        <v>525</v>
      </c>
      <c r="B47" s="25" t="s">
        <v>202</v>
      </c>
    </row>
    <row r="48" spans="1:2" ht="12.75">
      <c r="A48" s="6" t="s">
        <v>526</v>
      </c>
      <c r="B48" s="30">
        <v>1</v>
      </c>
    </row>
    <row r="49" spans="1:2" ht="12.75">
      <c r="A49" s="6" t="s">
        <v>527</v>
      </c>
      <c r="B49" s="25" t="s">
        <v>202</v>
      </c>
    </row>
    <row r="50" spans="1:2" ht="12.75">
      <c r="A50" s="6" t="s">
        <v>528</v>
      </c>
      <c r="B50" s="25" t="s">
        <v>202</v>
      </c>
    </row>
    <row r="51" spans="1:2" ht="12.75">
      <c r="A51" s="6" t="s">
        <v>529</v>
      </c>
      <c r="B51" s="25" t="s">
        <v>202</v>
      </c>
    </row>
    <row r="52" spans="1:2" ht="12.75">
      <c r="A52" s="6" t="s">
        <v>530</v>
      </c>
      <c r="B52" s="25" t="s">
        <v>202</v>
      </c>
    </row>
    <row r="53" spans="1:2" ht="12.75">
      <c r="A53" s="36" t="s">
        <v>531</v>
      </c>
      <c r="B53" s="78" t="s">
        <v>202</v>
      </c>
    </row>
    <row r="55" ht="12.75">
      <c r="A55" s="12" t="s">
        <v>518</v>
      </c>
    </row>
    <row r="57" ht="12.75">
      <c r="A57" s="8" t="s">
        <v>517</v>
      </c>
    </row>
    <row r="61" ht="31.5">
      <c r="A61" s="22" t="s">
        <v>545</v>
      </c>
    </row>
    <row r="62" ht="15.75">
      <c r="A62" s="22"/>
    </row>
    <row r="63" ht="12.75">
      <c r="A63" s="111" t="s">
        <v>532</v>
      </c>
    </row>
    <row r="64" spans="1:2" ht="18">
      <c r="A64" s="23"/>
      <c r="B64" s="24" t="s">
        <v>519</v>
      </c>
    </row>
    <row r="66" spans="1:2" ht="12.75">
      <c r="A66" s="2" t="s">
        <v>363</v>
      </c>
      <c r="B66" s="10">
        <f>SUM(B67:B77)</f>
        <v>516</v>
      </c>
    </row>
    <row r="67" spans="1:2" ht="12.75">
      <c r="A67" s="2" t="s">
        <v>533</v>
      </c>
      <c r="B67" s="10">
        <v>60</v>
      </c>
    </row>
    <row r="68" spans="1:2" ht="12.75">
      <c r="A68" s="2" t="s">
        <v>534</v>
      </c>
      <c r="B68" s="10">
        <v>100</v>
      </c>
    </row>
    <row r="69" spans="1:2" ht="12.75">
      <c r="A69" s="2" t="s">
        <v>535</v>
      </c>
      <c r="B69" s="10">
        <v>115</v>
      </c>
    </row>
    <row r="70" spans="1:2" ht="12.75">
      <c r="A70" s="2" t="s">
        <v>536</v>
      </c>
      <c r="B70" s="10">
        <v>92</v>
      </c>
    </row>
    <row r="71" spans="1:2" ht="12.75">
      <c r="A71" s="2" t="s">
        <v>537</v>
      </c>
      <c r="B71" s="10">
        <v>49</v>
      </c>
    </row>
    <row r="72" spans="1:2" ht="12.75">
      <c r="A72" s="6" t="s">
        <v>538</v>
      </c>
      <c r="B72" s="30">
        <v>28</v>
      </c>
    </row>
    <row r="73" spans="1:2" ht="12.75">
      <c r="A73" s="6" t="s">
        <v>539</v>
      </c>
      <c r="B73" s="30">
        <v>13</v>
      </c>
    </row>
    <row r="74" spans="1:2" ht="12.75">
      <c r="A74" s="6" t="s">
        <v>540</v>
      </c>
      <c r="B74" s="30">
        <v>14</v>
      </c>
    </row>
    <row r="75" spans="1:2" ht="12.75">
      <c r="A75" s="6" t="s">
        <v>541</v>
      </c>
      <c r="B75" s="30">
        <v>5</v>
      </c>
    </row>
    <row r="76" spans="1:2" ht="12.75">
      <c r="A76" s="6" t="s">
        <v>542</v>
      </c>
      <c r="B76" s="30">
        <v>16</v>
      </c>
    </row>
    <row r="77" spans="1:2" ht="12.75">
      <c r="A77" s="36" t="s">
        <v>531</v>
      </c>
      <c r="B77" s="11">
        <v>24</v>
      </c>
    </row>
    <row r="79" ht="12.75">
      <c r="A79" s="12" t="s">
        <v>518</v>
      </c>
    </row>
    <row r="81" ht="12.75">
      <c r="A81" s="8" t="s">
        <v>517</v>
      </c>
    </row>
    <row r="85" ht="31.5">
      <c r="A85" s="22" t="s">
        <v>546</v>
      </c>
    </row>
    <row r="86" ht="15.75">
      <c r="A86" s="22"/>
    </row>
    <row r="87" ht="12.75">
      <c r="A87" s="111" t="s">
        <v>532</v>
      </c>
    </row>
    <row r="88" spans="1:2" ht="18">
      <c r="A88" s="23"/>
      <c r="B88" s="24" t="s">
        <v>519</v>
      </c>
    </row>
    <row r="90" spans="1:2" ht="12.75">
      <c r="A90" s="2" t="s">
        <v>363</v>
      </c>
      <c r="B90" s="10">
        <f>SUM(B91:B101)</f>
        <v>42</v>
      </c>
    </row>
    <row r="91" spans="1:2" ht="12.75">
      <c r="A91" s="2" t="s">
        <v>521</v>
      </c>
      <c r="B91" s="25">
        <v>1</v>
      </c>
    </row>
    <row r="92" spans="1:2" ht="12.75">
      <c r="A92" s="2" t="s">
        <v>522</v>
      </c>
      <c r="B92" s="10">
        <v>3</v>
      </c>
    </row>
    <row r="93" spans="1:2" ht="12.75">
      <c r="A93" s="2" t="s">
        <v>523</v>
      </c>
      <c r="B93" s="10">
        <v>5</v>
      </c>
    </row>
    <row r="94" spans="1:2" ht="12.75">
      <c r="A94" s="2" t="s">
        <v>524</v>
      </c>
      <c r="B94" s="10">
        <v>12</v>
      </c>
    </row>
    <row r="95" spans="1:2" ht="12.75">
      <c r="A95" s="2" t="s">
        <v>525</v>
      </c>
      <c r="B95" s="25">
        <v>10</v>
      </c>
    </row>
    <row r="96" spans="1:2" ht="12.75">
      <c r="A96" s="6" t="s">
        <v>526</v>
      </c>
      <c r="B96" s="30">
        <v>8</v>
      </c>
    </row>
    <row r="97" spans="1:2" ht="12.75">
      <c r="A97" s="6" t="s">
        <v>527</v>
      </c>
      <c r="B97" s="25">
        <v>2</v>
      </c>
    </row>
    <row r="98" spans="1:2" ht="12.75">
      <c r="A98" s="6" t="s">
        <v>528</v>
      </c>
      <c r="B98" s="25" t="s">
        <v>202</v>
      </c>
    </row>
    <row r="99" spans="1:2" ht="12.75">
      <c r="A99" s="6" t="s">
        <v>529</v>
      </c>
      <c r="B99" s="25" t="s">
        <v>202</v>
      </c>
    </row>
    <row r="100" spans="1:2" ht="12.75">
      <c r="A100" s="6" t="s">
        <v>530</v>
      </c>
      <c r="B100" s="25">
        <v>1</v>
      </c>
    </row>
    <row r="101" spans="1:2" ht="12.75">
      <c r="A101" s="36" t="s">
        <v>531</v>
      </c>
      <c r="B101" s="78" t="s">
        <v>202</v>
      </c>
    </row>
    <row r="103" ht="12.75">
      <c r="A103" s="12" t="s">
        <v>518</v>
      </c>
    </row>
    <row r="105" ht="12.75">
      <c r="A105" s="8" t="s">
        <v>517</v>
      </c>
    </row>
    <row r="109" ht="18" customHeight="1">
      <c r="A109" s="22" t="s">
        <v>688</v>
      </c>
    </row>
    <row r="110" spans="1:2" ht="18">
      <c r="A110" s="23"/>
      <c r="B110" s="24" t="s">
        <v>519</v>
      </c>
    </row>
    <row r="112" spans="1:2" ht="12.75">
      <c r="A112" s="2" t="s">
        <v>1</v>
      </c>
      <c r="B112" s="10">
        <f>SUM(B113:B114)</f>
        <v>818</v>
      </c>
    </row>
    <row r="113" spans="1:2" ht="12.75">
      <c r="A113" s="2" t="s">
        <v>97</v>
      </c>
      <c r="B113" s="10">
        <v>387</v>
      </c>
    </row>
    <row r="114" spans="1:2" ht="12.75">
      <c r="A114" s="2" t="s">
        <v>171</v>
      </c>
      <c r="B114" s="10">
        <v>431</v>
      </c>
    </row>
    <row r="115" spans="1:2" ht="12.75">
      <c r="A115" s="6" t="s">
        <v>25</v>
      </c>
      <c r="B115" s="10">
        <v>1048908</v>
      </c>
    </row>
    <row r="116" spans="1:2" ht="12.75">
      <c r="A116" s="36" t="s">
        <v>77</v>
      </c>
      <c r="B116" s="82">
        <f>+B112/B115*10000</f>
        <v>7.798586720665683</v>
      </c>
    </row>
    <row r="118" ht="12.75">
      <c r="A118" s="12" t="s">
        <v>518</v>
      </c>
    </row>
    <row r="120" ht="12.75" customHeight="1">
      <c r="A120" s="8" t="s">
        <v>517</v>
      </c>
    </row>
    <row r="124" ht="31.5">
      <c r="A124" s="22" t="s">
        <v>684</v>
      </c>
    </row>
    <row r="125" spans="1:2" ht="18">
      <c r="A125" s="23"/>
      <c r="B125" s="24" t="s">
        <v>597</v>
      </c>
    </row>
    <row r="127" spans="1:2" s="14" customFormat="1" ht="12.75">
      <c r="A127" s="97" t="s">
        <v>685</v>
      </c>
      <c r="B127" s="11">
        <v>44656</v>
      </c>
    </row>
    <row r="128" ht="12.75">
      <c r="B128" s="16"/>
    </row>
    <row r="129" spans="1:2" ht="12.75">
      <c r="A129" s="12" t="s">
        <v>518</v>
      </c>
      <c r="B129" s="16"/>
    </row>
    <row r="131" ht="12.75">
      <c r="A131" s="8" t="s">
        <v>677</v>
      </c>
    </row>
    <row r="135" ht="15.75">
      <c r="A135" s="22" t="s">
        <v>37</v>
      </c>
    </row>
    <row r="136" spans="1:2" ht="18">
      <c r="A136" s="23"/>
      <c r="B136" s="24" t="s">
        <v>519</v>
      </c>
    </row>
    <row r="138" spans="1:2" ht="12.75">
      <c r="A138" s="2" t="s">
        <v>38</v>
      </c>
      <c r="B138" s="10">
        <v>3596</v>
      </c>
    </row>
    <row r="139" spans="1:2" ht="12.75">
      <c r="A139" s="2" t="s">
        <v>11</v>
      </c>
      <c r="B139" s="10">
        <f>+B140+B141</f>
        <v>475</v>
      </c>
    </row>
    <row r="140" spans="1:2" ht="12.75">
      <c r="A140" s="2" t="s">
        <v>12</v>
      </c>
      <c r="B140" s="10">
        <v>170</v>
      </c>
    </row>
    <row r="141" spans="1:2" ht="12.75">
      <c r="A141" s="2" t="s">
        <v>39</v>
      </c>
      <c r="B141" s="10">
        <v>305</v>
      </c>
    </row>
    <row r="142" spans="1:2" ht="12.75">
      <c r="A142" s="2" t="s">
        <v>18</v>
      </c>
      <c r="B142" s="10">
        <f>SUM(+B143+B144+B145+B146)</f>
        <v>2965</v>
      </c>
    </row>
    <row r="143" spans="1:2" ht="12.75">
      <c r="A143" s="2" t="s">
        <v>19</v>
      </c>
      <c r="B143" s="10">
        <v>314</v>
      </c>
    </row>
    <row r="144" spans="1:2" ht="12.75">
      <c r="A144" s="2" t="s">
        <v>20</v>
      </c>
      <c r="B144" s="10">
        <v>417</v>
      </c>
    </row>
    <row r="145" spans="1:2" ht="12.75">
      <c r="A145" s="2" t="s">
        <v>21</v>
      </c>
      <c r="B145" s="10">
        <v>1584</v>
      </c>
    </row>
    <row r="146" spans="1:2" ht="12.75">
      <c r="A146" s="2" t="s">
        <v>22</v>
      </c>
      <c r="B146" s="10">
        <v>650</v>
      </c>
    </row>
    <row r="147" spans="1:2" ht="12.75">
      <c r="A147" s="2" t="s">
        <v>23</v>
      </c>
      <c r="B147" s="95">
        <v>621</v>
      </c>
    </row>
    <row r="148" spans="1:2" ht="12.75">
      <c r="A148" s="2" t="s">
        <v>96</v>
      </c>
      <c r="B148" s="10">
        <v>37</v>
      </c>
    </row>
    <row r="149" spans="1:2" ht="12.75">
      <c r="A149" s="36" t="s">
        <v>24</v>
      </c>
      <c r="B149" s="11">
        <v>49</v>
      </c>
    </row>
    <row r="151" ht="12.75">
      <c r="A151" s="12" t="s">
        <v>518</v>
      </c>
    </row>
    <row r="153" ht="12.75">
      <c r="A153" s="8" t="s">
        <v>517</v>
      </c>
    </row>
    <row r="157" ht="15.75">
      <c r="A157" s="22" t="s">
        <v>40</v>
      </c>
    </row>
    <row r="158" spans="1:2" ht="18">
      <c r="A158" s="23"/>
      <c r="B158" s="24" t="s">
        <v>519</v>
      </c>
    </row>
    <row r="160" spans="1:2" ht="12.75">
      <c r="A160" s="2" t="s">
        <v>38</v>
      </c>
      <c r="B160" s="32" t="s">
        <v>202</v>
      </c>
    </row>
    <row r="161" spans="1:2" ht="12.75">
      <c r="A161" s="2" t="s">
        <v>762</v>
      </c>
      <c r="B161" s="10">
        <f>+B162+B163</f>
        <v>585</v>
      </c>
    </row>
    <row r="162" spans="1:2" ht="12.75">
      <c r="A162" s="2" t="s">
        <v>12</v>
      </c>
      <c r="B162" s="10">
        <v>445</v>
      </c>
    </row>
    <row r="163" spans="1:2" ht="12.75">
      <c r="A163" s="2" t="s">
        <v>39</v>
      </c>
      <c r="B163" s="10">
        <v>140</v>
      </c>
    </row>
    <row r="164" spans="1:2" ht="12.75">
      <c r="A164" s="2" t="s">
        <v>18</v>
      </c>
      <c r="B164" s="10">
        <f>SUM(B165+B166+B167+B168)</f>
        <v>3434</v>
      </c>
    </row>
    <row r="165" spans="1:2" ht="12.75">
      <c r="A165" s="2" t="s">
        <v>19</v>
      </c>
      <c r="B165" s="10">
        <v>302</v>
      </c>
    </row>
    <row r="166" spans="1:2" ht="12.75">
      <c r="A166" s="2" t="s">
        <v>20</v>
      </c>
      <c r="B166" s="10">
        <v>276</v>
      </c>
    </row>
    <row r="167" spans="1:2" ht="12.75">
      <c r="A167" s="2" t="s">
        <v>21</v>
      </c>
      <c r="B167" s="10">
        <v>1535</v>
      </c>
    </row>
    <row r="168" spans="1:2" ht="12.75">
      <c r="A168" s="2" t="s">
        <v>22</v>
      </c>
      <c r="B168" s="10">
        <v>1321</v>
      </c>
    </row>
    <row r="169" spans="1:2" ht="12.75">
      <c r="A169" s="2" t="s">
        <v>23</v>
      </c>
      <c r="B169" s="10">
        <v>1321</v>
      </c>
    </row>
    <row r="170" spans="1:2" ht="12.75">
      <c r="A170" s="2" t="s">
        <v>96</v>
      </c>
      <c r="B170" s="10">
        <v>39</v>
      </c>
    </row>
    <row r="171" spans="1:2" ht="12.75">
      <c r="A171" s="36" t="s">
        <v>24</v>
      </c>
      <c r="B171" s="11">
        <v>34</v>
      </c>
    </row>
    <row r="173" ht="12.75">
      <c r="A173" s="12" t="s">
        <v>518</v>
      </c>
    </row>
    <row r="175" ht="12.75">
      <c r="A175" s="8" t="s">
        <v>517</v>
      </c>
    </row>
    <row r="179" ht="18.75">
      <c r="A179" s="22" t="s">
        <v>551</v>
      </c>
    </row>
    <row r="180" spans="1:3" ht="25.5">
      <c r="A180" s="23"/>
      <c r="B180" s="24" t="s">
        <v>3</v>
      </c>
      <c r="C180" s="31" t="s">
        <v>4</v>
      </c>
    </row>
    <row r="182" spans="1:3" ht="12.75">
      <c r="A182" s="2" t="s">
        <v>547</v>
      </c>
      <c r="B182" s="10">
        <f>SUM(B183)+SUM(B186)</f>
        <v>5022</v>
      </c>
      <c r="C182" s="10">
        <f>SUM(C183)+SUM(C186)</f>
        <v>9186</v>
      </c>
    </row>
    <row r="183" spans="1:3" ht="12.75">
      <c r="A183" s="14" t="s">
        <v>276</v>
      </c>
      <c r="B183" s="10">
        <f>SUM(B184:B185)</f>
        <v>1157</v>
      </c>
      <c r="C183" s="10">
        <f>SUM(C184:C185)</f>
        <v>1298</v>
      </c>
    </row>
    <row r="184" spans="1:3" ht="12.75">
      <c r="A184" s="13" t="s">
        <v>242</v>
      </c>
      <c r="B184" s="10">
        <v>951</v>
      </c>
      <c r="C184" s="10">
        <v>1070</v>
      </c>
    </row>
    <row r="185" spans="1:3" ht="12.75">
      <c r="A185" s="20" t="s">
        <v>548</v>
      </c>
      <c r="B185" s="10">
        <v>206</v>
      </c>
      <c r="C185" s="10">
        <v>228</v>
      </c>
    </row>
    <row r="186" spans="1:3" ht="12.75">
      <c r="A186" s="14" t="s">
        <v>278</v>
      </c>
      <c r="B186" s="10">
        <f>SUM(B187:B188)</f>
        <v>3865</v>
      </c>
      <c r="C186" s="10">
        <f>SUM(C187:C188)</f>
        <v>7888</v>
      </c>
    </row>
    <row r="187" spans="1:3" ht="12.75">
      <c r="A187" s="13" t="s">
        <v>242</v>
      </c>
      <c r="B187" s="10">
        <v>3364</v>
      </c>
      <c r="C187" s="10">
        <v>7375</v>
      </c>
    </row>
    <row r="188" spans="1:3" ht="12.75">
      <c r="A188" s="20" t="s">
        <v>548</v>
      </c>
      <c r="B188" s="10">
        <v>501</v>
      </c>
      <c r="C188" s="10">
        <v>513</v>
      </c>
    </row>
    <row r="189" spans="1:3" ht="12.75">
      <c r="A189" s="2" t="s">
        <v>549</v>
      </c>
      <c r="B189" s="10"/>
      <c r="C189" s="10"/>
    </row>
    <row r="190" spans="1:3" ht="12.75">
      <c r="A190" s="14" t="s">
        <v>38</v>
      </c>
      <c r="B190" s="10">
        <v>20086</v>
      </c>
      <c r="C190" s="10">
        <v>34745</v>
      </c>
    </row>
    <row r="191" spans="1:3" ht="12.75">
      <c r="A191" s="14" t="s">
        <v>259</v>
      </c>
      <c r="B191" s="10">
        <v>5116</v>
      </c>
      <c r="C191" s="10">
        <v>4810</v>
      </c>
    </row>
    <row r="192" spans="1:3" ht="12.75">
      <c r="A192" s="14" t="s">
        <v>260</v>
      </c>
      <c r="B192" s="10">
        <v>4684</v>
      </c>
      <c r="C192" s="10">
        <v>1377</v>
      </c>
    </row>
    <row r="193" spans="1:3" ht="12.75">
      <c r="A193" s="14" t="s">
        <v>261</v>
      </c>
      <c r="B193" s="10">
        <v>8936</v>
      </c>
      <c r="C193" s="10">
        <v>14965</v>
      </c>
    </row>
    <row r="194" spans="1:3" ht="12.75">
      <c r="A194" s="14" t="s">
        <v>288</v>
      </c>
      <c r="B194" s="10">
        <v>1350</v>
      </c>
      <c r="C194" s="10">
        <v>13593</v>
      </c>
    </row>
    <row r="195" spans="1:3" ht="12.75">
      <c r="A195" s="2" t="s">
        <v>231</v>
      </c>
      <c r="B195" s="10">
        <f>SUM(B196:B197)</f>
        <v>333</v>
      </c>
      <c r="C195" s="10">
        <f>SUM(C196:C197)</f>
        <v>1703</v>
      </c>
    </row>
    <row r="196" spans="1:3" ht="12.75">
      <c r="A196" s="14" t="s">
        <v>242</v>
      </c>
      <c r="B196" s="10">
        <v>278</v>
      </c>
      <c r="C196" s="10">
        <v>1394</v>
      </c>
    </row>
    <row r="197" spans="1:3" ht="12.75">
      <c r="A197" s="29" t="s">
        <v>548</v>
      </c>
      <c r="B197" s="30">
        <v>55</v>
      </c>
      <c r="C197" s="10">
        <v>309</v>
      </c>
    </row>
    <row r="198" spans="1:3" ht="12.75">
      <c r="A198" s="6" t="s">
        <v>550</v>
      </c>
      <c r="B198" s="30">
        <v>391</v>
      </c>
      <c r="C198" s="30">
        <v>1016</v>
      </c>
    </row>
    <row r="199" spans="1:3" ht="12.75">
      <c r="A199" s="36" t="s">
        <v>9</v>
      </c>
      <c r="B199" s="11">
        <v>16</v>
      </c>
      <c r="C199" s="11">
        <v>48</v>
      </c>
    </row>
    <row r="201" spans="1:3" s="1" customFormat="1" ht="12.75" customHeight="1">
      <c r="A201" s="12" t="s">
        <v>518</v>
      </c>
      <c r="B201" s="9"/>
      <c r="C201" s="9"/>
    </row>
    <row r="203" spans="1:3" ht="12.75">
      <c r="A203" s="8" t="s">
        <v>517</v>
      </c>
      <c r="B203" s="10"/>
      <c r="C203" s="10"/>
    </row>
    <row r="207" ht="19.5" customHeight="1">
      <c r="A207" s="98" t="s">
        <v>644</v>
      </c>
    </row>
    <row r="208" spans="1:2" ht="18">
      <c r="A208" s="23"/>
      <c r="B208" s="24" t="s">
        <v>519</v>
      </c>
    </row>
    <row r="210" spans="1:5" ht="12.75">
      <c r="A210" s="2" t="s">
        <v>645</v>
      </c>
      <c r="B210" s="32" t="s">
        <v>202</v>
      </c>
      <c r="C210" s="10"/>
      <c r="D210" s="10"/>
      <c r="E210" s="10"/>
    </row>
    <row r="211" spans="1:2" ht="12.75">
      <c r="A211" s="2" t="s">
        <v>652</v>
      </c>
      <c r="B211" s="10"/>
    </row>
    <row r="212" spans="1:2" ht="12.75">
      <c r="A212" s="14" t="s">
        <v>1</v>
      </c>
      <c r="B212" s="10">
        <f>SUM(B213:B214)</f>
        <v>100</v>
      </c>
    </row>
    <row r="213" spans="1:2" ht="12.75">
      <c r="A213" s="13" t="s">
        <v>646</v>
      </c>
      <c r="B213" s="10">
        <v>88</v>
      </c>
    </row>
    <row r="214" spans="1:2" ht="12.75">
      <c r="A214" s="13" t="s">
        <v>647</v>
      </c>
      <c r="B214" s="10">
        <v>12</v>
      </c>
    </row>
    <row r="215" spans="1:2" ht="12.75">
      <c r="A215" s="14" t="s">
        <v>648</v>
      </c>
      <c r="B215" s="10">
        <f>SUM(B216:B218)</f>
        <v>100</v>
      </c>
    </row>
    <row r="216" spans="1:5" ht="14.25">
      <c r="A216" s="54" t="s">
        <v>715</v>
      </c>
      <c r="B216" s="30">
        <v>33</v>
      </c>
      <c r="C216" s="10"/>
      <c r="D216" s="10"/>
      <c r="E216" s="10"/>
    </row>
    <row r="217" spans="1:2" ht="12.75">
      <c r="A217" s="13" t="s">
        <v>650</v>
      </c>
      <c r="B217" s="32" t="s">
        <v>202</v>
      </c>
    </row>
    <row r="218" spans="1:2" ht="12.75">
      <c r="A218" s="13" t="s">
        <v>651</v>
      </c>
      <c r="B218" s="30">
        <v>67</v>
      </c>
    </row>
    <row r="219" spans="1:2" ht="12.75">
      <c r="A219" s="2" t="s">
        <v>653</v>
      </c>
      <c r="B219" s="10">
        <f>SUM(B220:B223)</f>
        <v>100</v>
      </c>
    </row>
    <row r="220" spans="1:5" ht="12.75">
      <c r="A220" s="13" t="s">
        <v>259</v>
      </c>
      <c r="B220" s="30">
        <v>12</v>
      </c>
      <c r="C220" s="10"/>
      <c r="D220" s="10"/>
      <c r="E220" s="10"/>
    </row>
    <row r="221" spans="1:256" ht="12.75">
      <c r="A221" s="13" t="s">
        <v>260</v>
      </c>
      <c r="B221" s="32">
        <v>9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" ht="12.75">
      <c r="A222" s="13" t="s">
        <v>261</v>
      </c>
      <c r="B222" s="30">
        <v>50</v>
      </c>
    </row>
    <row r="223" spans="1:2" ht="12.75">
      <c r="A223" s="13" t="s">
        <v>331</v>
      </c>
      <c r="B223" s="30">
        <v>29</v>
      </c>
    </row>
    <row r="224" spans="1:2" ht="12.75">
      <c r="A224" s="36" t="s">
        <v>654</v>
      </c>
      <c r="B224" s="35" t="s">
        <v>202</v>
      </c>
    </row>
    <row r="226" ht="12.75">
      <c r="A226" s="12" t="s">
        <v>518</v>
      </c>
    </row>
    <row r="228" ht="12.75">
      <c r="A228" s="8" t="s">
        <v>610</v>
      </c>
    </row>
    <row r="232" spans="1:2" ht="18" customHeight="1">
      <c r="A232" s="22" t="s">
        <v>657</v>
      </c>
      <c r="B232" s="54"/>
    </row>
    <row r="233" spans="1:12" ht="25.5">
      <c r="A233" s="23"/>
      <c r="B233" s="99" t="s">
        <v>1</v>
      </c>
      <c r="C233" s="24" t="s">
        <v>26</v>
      </c>
      <c r="D233" s="31" t="s">
        <v>27</v>
      </c>
      <c r="E233" s="31" t="s">
        <v>28</v>
      </c>
      <c r="F233" s="24" t="s">
        <v>29</v>
      </c>
      <c r="G233" s="24" t="s">
        <v>30</v>
      </c>
      <c r="H233" s="24" t="s">
        <v>31</v>
      </c>
      <c r="I233" s="24" t="s">
        <v>32</v>
      </c>
      <c r="J233" s="24" t="s">
        <v>33</v>
      </c>
      <c r="K233" s="24" t="s">
        <v>34</v>
      </c>
      <c r="L233" s="31" t="s">
        <v>552</v>
      </c>
    </row>
    <row r="234" ht="12.75">
      <c r="B234" s="54"/>
    </row>
    <row r="235" spans="1:12" ht="12.75">
      <c r="A235" s="2" t="s">
        <v>10</v>
      </c>
      <c r="B235" s="112">
        <f>SUM(C235:L235)</f>
        <v>36697</v>
      </c>
      <c r="C235" s="10">
        <v>7574</v>
      </c>
      <c r="D235" s="10">
        <v>12258</v>
      </c>
      <c r="E235" s="10">
        <v>4617</v>
      </c>
      <c r="F235" s="10">
        <v>7116</v>
      </c>
      <c r="G235" s="10">
        <v>3190</v>
      </c>
      <c r="H235" s="10">
        <v>877</v>
      </c>
      <c r="I235" s="10">
        <v>178</v>
      </c>
      <c r="J235" s="10">
        <v>779</v>
      </c>
      <c r="K235" s="10">
        <v>102</v>
      </c>
      <c r="L235" s="10">
        <v>6</v>
      </c>
    </row>
    <row r="236" spans="1:2" ht="12.75">
      <c r="A236" s="2" t="s">
        <v>11</v>
      </c>
      <c r="B236" s="112"/>
    </row>
    <row r="237" spans="1:12" ht="12.75">
      <c r="A237" s="2" t="s">
        <v>743</v>
      </c>
      <c r="B237" s="112">
        <f>SUM(C237:L237)</f>
        <v>12842</v>
      </c>
      <c r="C237" s="10">
        <f>SUM(C238:C239)</f>
        <v>2721</v>
      </c>
      <c r="D237" s="10">
        <f>SUM(D238:D239)</f>
        <v>3311</v>
      </c>
      <c r="E237" s="10">
        <f>SUM(E238:E239)</f>
        <v>1700</v>
      </c>
      <c r="F237" s="10">
        <v>2358</v>
      </c>
      <c r="G237" s="10">
        <f aca="true" t="shared" si="0" ref="G237:L237">SUM(G238:G239)</f>
        <v>1369</v>
      </c>
      <c r="H237" s="10">
        <f t="shared" si="0"/>
        <v>815</v>
      </c>
      <c r="I237" s="10">
        <f t="shared" si="0"/>
        <v>219</v>
      </c>
      <c r="J237" s="10">
        <f t="shared" si="0"/>
        <v>241</v>
      </c>
      <c r="K237" s="10">
        <f t="shared" si="0"/>
        <v>102</v>
      </c>
      <c r="L237" s="10">
        <f t="shared" si="0"/>
        <v>6</v>
      </c>
    </row>
    <row r="238" spans="1:12" ht="12.75">
      <c r="A238" s="2" t="s">
        <v>744</v>
      </c>
      <c r="B238" s="112">
        <v>6224</v>
      </c>
      <c r="C238" s="10">
        <v>555</v>
      </c>
      <c r="D238" s="10">
        <v>2110</v>
      </c>
      <c r="E238" s="10">
        <v>527</v>
      </c>
      <c r="F238" s="10">
        <v>1512</v>
      </c>
      <c r="G238" s="10">
        <v>851</v>
      </c>
      <c r="H238" s="10">
        <v>344</v>
      </c>
      <c r="I238" s="10">
        <v>127</v>
      </c>
      <c r="J238" s="10">
        <v>199</v>
      </c>
      <c r="K238" s="10">
        <v>0</v>
      </c>
      <c r="L238" s="10">
        <v>0</v>
      </c>
    </row>
    <row r="239" spans="1:12" ht="12.75">
      <c r="A239" s="2" t="s">
        <v>745</v>
      </c>
      <c r="B239" s="112">
        <f>SUM(C239:L239)</f>
        <v>6618</v>
      </c>
      <c r="C239" s="10">
        <v>2166</v>
      </c>
      <c r="D239" s="10">
        <v>1201</v>
      </c>
      <c r="E239" s="10">
        <v>1173</v>
      </c>
      <c r="F239" s="10">
        <v>847</v>
      </c>
      <c r="G239" s="10">
        <v>518</v>
      </c>
      <c r="H239" s="10">
        <v>471</v>
      </c>
      <c r="I239" s="10">
        <v>92</v>
      </c>
      <c r="J239" s="10">
        <v>42</v>
      </c>
      <c r="K239" s="10">
        <v>102</v>
      </c>
      <c r="L239" s="10">
        <v>6</v>
      </c>
    </row>
    <row r="240" spans="1:12" ht="12.75">
      <c r="A240" s="2" t="s">
        <v>559</v>
      </c>
      <c r="B240" s="112">
        <f>SUM(C240:L240)</f>
        <v>12842</v>
      </c>
      <c r="C240" s="10">
        <f>SUM(C241:C242)</f>
        <v>2721</v>
      </c>
      <c r="D240" s="10">
        <f>SUM(D241:D242)</f>
        <v>3311</v>
      </c>
      <c r="E240" s="10">
        <f>SUM(E241:E242)</f>
        <v>1700</v>
      </c>
      <c r="F240" s="10">
        <v>2358</v>
      </c>
      <c r="G240" s="10">
        <f aca="true" t="shared" si="1" ref="G240:L240">SUM(G241:G242)</f>
        <v>1369</v>
      </c>
      <c r="H240" s="10">
        <f t="shared" si="1"/>
        <v>815</v>
      </c>
      <c r="I240" s="10">
        <f t="shared" si="1"/>
        <v>219</v>
      </c>
      <c r="J240" s="10">
        <f t="shared" si="1"/>
        <v>241</v>
      </c>
      <c r="K240" s="10">
        <f t="shared" si="1"/>
        <v>102</v>
      </c>
      <c r="L240" s="10">
        <f t="shared" si="1"/>
        <v>6</v>
      </c>
    </row>
    <row r="241" spans="1:12" ht="12.75">
      <c r="A241" s="2" t="s">
        <v>13</v>
      </c>
      <c r="B241" s="112">
        <f>SUM(C241:L241)</f>
        <v>11598</v>
      </c>
      <c r="C241" s="10">
        <v>2708</v>
      </c>
      <c r="D241" s="10">
        <v>3256</v>
      </c>
      <c r="E241" s="10">
        <v>1541</v>
      </c>
      <c r="F241" s="10">
        <v>2150</v>
      </c>
      <c r="G241" s="10">
        <v>1093</v>
      </c>
      <c r="H241" s="10">
        <v>616</v>
      </c>
      <c r="I241" s="10">
        <v>0</v>
      </c>
      <c r="J241" s="10">
        <v>228</v>
      </c>
      <c r="K241" s="10">
        <v>0</v>
      </c>
      <c r="L241" s="10">
        <v>6</v>
      </c>
    </row>
    <row r="242" spans="1:12" ht="12.75">
      <c r="A242" s="2" t="s">
        <v>14</v>
      </c>
      <c r="B242" s="112">
        <f>SUM(C242:L242)</f>
        <v>1244</v>
      </c>
      <c r="C242" s="10">
        <v>13</v>
      </c>
      <c r="D242" s="10">
        <v>55</v>
      </c>
      <c r="E242" s="10">
        <v>159</v>
      </c>
      <c r="F242" s="10">
        <v>208</v>
      </c>
      <c r="G242" s="10">
        <v>276</v>
      </c>
      <c r="H242" s="10">
        <v>199</v>
      </c>
      <c r="I242" s="10">
        <v>219</v>
      </c>
      <c r="J242" s="10">
        <v>13</v>
      </c>
      <c r="K242" s="10">
        <v>102</v>
      </c>
      <c r="L242" s="10">
        <v>0</v>
      </c>
    </row>
    <row r="243" spans="1:12" ht="12.75">
      <c r="A243" s="2" t="s">
        <v>18</v>
      </c>
      <c r="B243" s="112">
        <f aca="true" t="shared" si="2" ref="B243:L243">SUM(B244:B247)</f>
        <v>36697</v>
      </c>
      <c r="C243" s="10">
        <f t="shared" si="2"/>
        <v>7574</v>
      </c>
      <c r="D243" s="10">
        <f t="shared" si="2"/>
        <v>12352</v>
      </c>
      <c r="E243" s="10">
        <f t="shared" si="2"/>
        <v>4617</v>
      </c>
      <c r="F243" s="10">
        <f t="shared" si="2"/>
        <v>7116</v>
      </c>
      <c r="G243" s="10">
        <f t="shared" si="2"/>
        <v>3190</v>
      </c>
      <c r="H243" s="10">
        <f t="shared" si="2"/>
        <v>785</v>
      </c>
      <c r="I243" s="10">
        <f t="shared" si="2"/>
        <v>179</v>
      </c>
      <c r="J243" s="10">
        <f t="shared" si="2"/>
        <v>781</v>
      </c>
      <c r="K243" s="10">
        <f t="shared" si="2"/>
        <v>97</v>
      </c>
      <c r="L243" s="10">
        <f t="shared" si="2"/>
        <v>6</v>
      </c>
    </row>
    <row r="244" spans="1:12" ht="12.75">
      <c r="A244" s="2" t="s">
        <v>19</v>
      </c>
      <c r="B244" s="112">
        <f aca="true" t="shared" si="3" ref="B244:B250">SUM(C244:L244)</f>
        <v>3069</v>
      </c>
      <c r="C244" s="10">
        <v>974</v>
      </c>
      <c r="D244" s="10">
        <v>835</v>
      </c>
      <c r="E244" s="10">
        <v>481</v>
      </c>
      <c r="F244" s="10">
        <v>350</v>
      </c>
      <c r="G244" s="10">
        <v>152</v>
      </c>
      <c r="H244" s="10">
        <v>23</v>
      </c>
      <c r="I244" s="10">
        <v>36</v>
      </c>
      <c r="J244" s="10">
        <v>172</v>
      </c>
      <c r="K244" s="10">
        <v>44</v>
      </c>
      <c r="L244" s="10">
        <v>2</v>
      </c>
    </row>
    <row r="245" spans="1:12" ht="12.75">
      <c r="A245" s="2" t="s">
        <v>20</v>
      </c>
      <c r="B245" s="112">
        <f t="shared" si="3"/>
        <v>3647</v>
      </c>
      <c r="C245" s="10">
        <v>1053</v>
      </c>
      <c r="D245" s="10">
        <v>989</v>
      </c>
      <c r="E245" s="10">
        <v>610</v>
      </c>
      <c r="F245" s="10">
        <v>534</v>
      </c>
      <c r="G245" s="10">
        <v>174</v>
      </c>
      <c r="H245" s="10">
        <v>56</v>
      </c>
      <c r="I245" s="10">
        <v>31</v>
      </c>
      <c r="J245" s="10">
        <v>177</v>
      </c>
      <c r="K245" s="10">
        <v>23</v>
      </c>
      <c r="L245" s="10">
        <v>0</v>
      </c>
    </row>
    <row r="246" spans="1:12" ht="12.75">
      <c r="A246" s="2" t="s">
        <v>21</v>
      </c>
      <c r="B246" s="112">
        <f t="shared" si="3"/>
        <v>16274</v>
      </c>
      <c r="C246" s="30">
        <v>3289</v>
      </c>
      <c r="D246" s="30">
        <v>6457</v>
      </c>
      <c r="E246" s="30">
        <v>1387</v>
      </c>
      <c r="F246" s="30">
        <v>3058</v>
      </c>
      <c r="G246" s="30">
        <v>1253</v>
      </c>
      <c r="H246" s="30">
        <v>542</v>
      </c>
      <c r="I246" s="30">
        <v>50</v>
      </c>
      <c r="J246" s="30">
        <v>204</v>
      </c>
      <c r="K246" s="30">
        <v>30</v>
      </c>
      <c r="L246" s="10">
        <v>4</v>
      </c>
    </row>
    <row r="247" spans="1:12" ht="12.75">
      <c r="A247" s="2" t="s">
        <v>554</v>
      </c>
      <c r="B247" s="112">
        <f t="shared" si="3"/>
        <v>13707</v>
      </c>
      <c r="C247" s="30">
        <v>2258</v>
      </c>
      <c r="D247" s="30">
        <v>4071</v>
      </c>
      <c r="E247" s="30">
        <v>2139</v>
      </c>
      <c r="F247" s="30">
        <v>3174</v>
      </c>
      <c r="G247" s="30">
        <v>1611</v>
      </c>
      <c r="H247" s="30">
        <v>164</v>
      </c>
      <c r="I247" s="30">
        <v>62</v>
      </c>
      <c r="J247" s="30">
        <v>228</v>
      </c>
      <c r="K247" s="30">
        <v>0</v>
      </c>
      <c r="L247" s="10">
        <v>0</v>
      </c>
    </row>
    <row r="248" spans="1:12" ht="12.75">
      <c r="A248" s="2" t="s">
        <v>555</v>
      </c>
      <c r="B248" s="112">
        <f t="shared" si="3"/>
        <v>1309</v>
      </c>
      <c r="C248" s="2">
        <f>SUM(C249:C250)</f>
        <v>291</v>
      </c>
      <c r="D248" s="2">
        <f aca="true" t="shared" si="4" ref="D248:L248">SUM(D249:D250)</f>
        <v>602</v>
      </c>
      <c r="E248" s="2">
        <f t="shared" si="4"/>
        <v>35</v>
      </c>
      <c r="F248" s="2">
        <f t="shared" si="4"/>
        <v>34</v>
      </c>
      <c r="G248" s="2">
        <f t="shared" si="4"/>
        <v>156</v>
      </c>
      <c r="H248" s="2">
        <f t="shared" si="4"/>
        <v>89</v>
      </c>
      <c r="I248" s="2">
        <f t="shared" si="4"/>
        <v>37</v>
      </c>
      <c r="J248" s="2">
        <f t="shared" si="4"/>
        <v>0</v>
      </c>
      <c r="K248" s="2">
        <f t="shared" si="4"/>
        <v>56</v>
      </c>
      <c r="L248" s="2">
        <f t="shared" si="4"/>
        <v>9</v>
      </c>
    </row>
    <row r="249" spans="1:12" ht="12.75">
      <c r="A249" s="6" t="s">
        <v>556</v>
      </c>
      <c r="B249" s="113">
        <f t="shared" si="3"/>
        <v>29</v>
      </c>
      <c r="C249" s="30">
        <v>5</v>
      </c>
      <c r="D249" s="30">
        <v>4</v>
      </c>
      <c r="E249" s="30">
        <v>7</v>
      </c>
      <c r="F249" s="30">
        <v>6</v>
      </c>
      <c r="G249" s="30">
        <v>4</v>
      </c>
      <c r="H249" s="30">
        <v>0</v>
      </c>
      <c r="I249" s="30">
        <v>0</v>
      </c>
      <c r="J249" s="30">
        <v>0</v>
      </c>
      <c r="K249" s="30">
        <v>3</v>
      </c>
      <c r="L249" s="10">
        <v>0</v>
      </c>
    </row>
    <row r="250" spans="1:12" ht="12.75">
      <c r="A250" s="36" t="s">
        <v>557</v>
      </c>
      <c r="B250" s="114">
        <f t="shared" si="3"/>
        <v>1280</v>
      </c>
      <c r="C250" s="11">
        <v>286</v>
      </c>
      <c r="D250" s="11">
        <v>598</v>
      </c>
      <c r="E250" s="11">
        <v>28</v>
      </c>
      <c r="F250" s="11">
        <v>28</v>
      </c>
      <c r="G250" s="11">
        <v>152</v>
      </c>
      <c r="H250" s="11">
        <v>89</v>
      </c>
      <c r="I250" s="11">
        <v>37</v>
      </c>
      <c r="J250" s="11">
        <v>0</v>
      </c>
      <c r="K250" s="11">
        <v>53</v>
      </c>
      <c r="L250" s="11">
        <v>9</v>
      </c>
    </row>
    <row r="251" ht="12.75">
      <c r="B251" s="115"/>
    </row>
    <row r="252" spans="1:2" ht="12.75">
      <c r="A252" s="12" t="s">
        <v>518</v>
      </c>
      <c r="B252" s="115"/>
    </row>
    <row r="253" ht="12.75">
      <c r="B253" s="115"/>
    </row>
    <row r="254" spans="1:2" ht="12.75">
      <c r="A254" s="8" t="s">
        <v>517</v>
      </c>
      <c r="B254" s="112"/>
    </row>
    <row r="258" ht="18.75">
      <c r="A258" s="22" t="s">
        <v>394</v>
      </c>
    </row>
    <row r="259" spans="1:2" ht="18">
      <c r="A259" s="23"/>
      <c r="B259" s="99" t="s">
        <v>748</v>
      </c>
    </row>
    <row r="261" spans="1:2" ht="12.75">
      <c r="A261" s="2" t="s">
        <v>11</v>
      </c>
      <c r="B261" s="10">
        <f>SUM(B262:B263)</f>
        <v>12842</v>
      </c>
    </row>
    <row r="262" spans="1:2" ht="12.75">
      <c r="A262" s="2" t="s">
        <v>12</v>
      </c>
      <c r="B262" s="10">
        <v>6224</v>
      </c>
    </row>
    <row r="263" spans="1:2" ht="12.75">
      <c r="A263" s="2" t="s">
        <v>35</v>
      </c>
      <c r="B263" s="10">
        <v>6618</v>
      </c>
    </row>
    <row r="264" spans="1:2" ht="12.75">
      <c r="A264" s="54" t="s">
        <v>235</v>
      </c>
      <c r="B264" s="10"/>
    </row>
    <row r="265" spans="1:2" ht="12.75">
      <c r="A265" s="2" t="s">
        <v>12</v>
      </c>
      <c r="B265" s="18">
        <v>48</v>
      </c>
    </row>
    <row r="266" spans="1:2" ht="12.75">
      <c r="A266" s="2" t="s">
        <v>35</v>
      </c>
      <c r="B266" s="18">
        <v>52</v>
      </c>
    </row>
    <row r="267" spans="1:2" ht="12.75">
      <c r="A267" s="54" t="s">
        <v>236</v>
      </c>
      <c r="B267" s="10"/>
    </row>
    <row r="268" spans="1:2" ht="12.75">
      <c r="A268" s="2" t="s">
        <v>19</v>
      </c>
      <c r="B268" s="10">
        <v>8</v>
      </c>
    </row>
    <row r="269" spans="1:2" ht="12.75">
      <c r="A269" s="2" t="s">
        <v>20</v>
      </c>
      <c r="B269" s="10">
        <v>10</v>
      </c>
    </row>
    <row r="270" spans="1:2" ht="12.75">
      <c r="A270" s="2" t="s">
        <v>21</v>
      </c>
      <c r="B270" s="10">
        <v>44</v>
      </c>
    </row>
    <row r="271" spans="1:2" ht="12.75">
      <c r="A271" s="2" t="s">
        <v>22</v>
      </c>
      <c r="B271" s="10">
        <v>38</v>
      </c>
    </row>
    <row r="272" spans="1:2" ht="12.75">
      <c r="A272" s="54" t="s">
        <v>660</v>
      </c>
      <c r="B272" s="10">
        <v>2600608</v>
      </c>
    </row>
    <row r="273" spans="1:2" ht="12.75">
      <c r="A273" s="36" t="s">
        <v>167</v>
      </c>
      <c r="B273" s="36">
        <v>49</v>
      </c>
    </row>
    <row r="275" spans="1:4" s="1" customFormat="1" ht="12.75" customHeight="1">
      <c r="A275" s="100" t="s">
        <v>237</v>
      </c>
      <c r="B275" s="9"/>
      <c r="C275" s="9"/>
      <c r="D275" s="9"/>
    </row>
    <row r="276" ht="12.75">
      <c r="A276" s="12" t="s">
        <v>749</v>
      </c>
    </row>
    <row r="277" spans="1:4" ht="12.75">
      <c r="A277" s="12"/>
      <c r="B277" s="10"/>
      <c r="C277" s="10"/>
      <c r="D277" s="10"/>
    </row>
    <row r="278" ht="12.75">
      <c r="A278" s="8" t="s">
        <v>517</v>
      </c>
    </row>
    <row r="282" ht="15.75">
      <c r="A282" s="22" t="s">
        <v>558</v>
      </c>
    </row>
    <row r="283" spans="1:2" ht="18">
      <c r="A283" s="23"/>
      <c r="B283" s="24" t="s">
        <v>519</v>
      </c>
    </row>
    <row r="284" ht="18">
      <c r="A284" s="52"/>
    </row>
    <row r="285" spans="1:2" ht="12.75">
      <c r="A285" s="2" t="s">
        <v>11</v>
      </c>
      <c r="B285" s="10">
        <f>+B286+B289</f>
        <v>5983</v>
      </c>
    </row>
    <row r="286" spans="1:2" ht="12.75">
      <c r="A286" s="54" t="s">
        <v>298</v>
      </c>
      <c r="B286" s="10">
        <f>SUM(B287:B288)</f>
        <v>1068</v>
      </c>
    </row>
    <row r="287" spans="1:2" ht="12.75">
      <c r="A287" s="54" t="s">
        <v>299</v>
      </c>
      <c r="B287" s="10">
        <v>309</v>
      </c>
    </row>
    <row r="288" spans="1:2" ht="12.75">
      <c r="A288" s="54" t="s">
        <v>553</v>
      </c>
      <c r="B288" s="32">
        <v>759</v>
      </c>
    </row>
    <row r="289" spans="1:2" ht="12.75">
      <c r="A289" s="54" t="s">
        <v>301</v>
      </c>
      <c r="B289" s="10">
        <f>SUM(B290:B291)</f>
        <v>4915</v>
      </c>
    </row>
    <row r="290" spans="1:2" ht="12.75">
      <c r="A290" s="54" t="s">
        <v>299</v>
      </c>
      <c r="B290" s="10">
        <v>314</v>
      </c>
    </row>
    <row r="291" spans="1:2" ht="12.75">
      <c r="A291" s="54" t="s">
        <v>553</v>
      </c>
      <c r="B291" s="32">
        <v>4601</v>
      </c>
    </row>
    <row r="292" spans="1:2" ht="12.75">
      <c r="A292" s="54" t="s">
        <v>559</v>
      </c>
      <c r="B292" s="10">
        <f>SUM(B293:B294)</f>
        <v>5983</v>
      </c>
    </row>
    <row r="293" spans="1:2" ht="12.75">
      <c r="A293" s="54" t="s">
        <v>299</v>
      </c>
      <c r="B293" s="10">
        <f>+B287+B290</f>
        <v>623</v>
      </c>
    </row>
    <row r="294" spans="1:2" ht="12.75">
      <c r="A294" s="54" t="s">
        <v>553</v>
      </c>
      <c r="B294" s="10">
        <f>+B288+B291</f>
        <v>5360</v>
      </c>
    </row>
    <row r="295" spans="1:2" ht="12.75">
      <c r="A295" s="54" t="s">
        <v>18</v>
      </c>
      <c r="B295" s="10">
        <f>SUM(B296:B299)</f>
        <v>7060</v>
      </c>
    </row>
    <row r="296" spans="1:2" ht="12.75">
      <c r="A296" s="6" t="s">
        <v>19</v>
      </c>
      <c r="B296" s="51">
        <v>875</v>
      </c>
    </row>
    <row r="297" spans="1:2" ht="12.75">
      <c r="A297" s="21" t="s">
        <v>20</v>
      </c>
      <c r="B297" s="51">
        <v>440</v>
      </c>
    </row>
    <row r="298" spans="1:2" ht="12.75">
      <c r="A298" s="21" t="s">
        <v>21</v>
      </c>
      <c r="B298" s="30">
        <v>5597</v>
      </c>
    </row>
    <row r="299" spans="1:2" ht="12.75">
      <c r="A299" s="21" t="s">
        <v>22</v>
      </c>
      <c r="B299" s="51">
        <v>148</v>
      </c>
    </row>
    <row r="300" spans="1:2" ht="12.75">
      <c r="A300" s="64" t="s">
        <v>560</v>
      </c>
      <c r="B300" s="11">
        <v>282</v>
      </c>
    </row>
    <row r="302" ht="12.75">
      <c r="A302" s="12" t="s">
        <v>518</v>
      </c>
    </row>
    <row r="304" ht="12.75">
      <c r="A304" s="8" t="s">
        <v>517</v>
      </c>
    </row>
    <row r="308" ht="15.75">
      <c r="A308" s="22" t="s">
        <v>561</v>
      </c>
    </row>
    <row r="309" spans="1:2" ht="18">
      <c r="A309" s="23"/>
      <c r="B309" s="24" t="s">
        <v>519</v>
      </c>
    </row>
    <row r="310" ht="18">
      <c r="A310" s="52"/>
    </row>
    <row r="311" spans="1:2" ht="12.75">
      <c r="A311" s="2" t="s">
        <v>562</v>
      </c>
      <c r="B311" s="10">
        <v>495</v>
      </c>
    </row>
    <row r="312" spans="1:2" ht="12.75">
      <c r="A312" s="2" t="s">
        <v>11</v>
      </c>
      <c r="B312" s="10">
        <v>257</v>
      </c>
    </row>
    <row r="313" spans="1:2" ht="12.75">
      <c r="A313" s="54" t="s">
        <v>298</v>
      </c>
      <c r="B313" s="10">
        <v>250</v>
      </c>
    </row>
    <row r="314" spans="1:2" ht="12.75">
      <c r="A314" s="54" t="s">
        <v>301</v>
      </c>
      <c r="B314" s="10">
        <v>3</v>
      </c>
    </row>
    <row r="315" spans="1:3" ht="12.75">
      <c r="A315" s="54" t="s">
        <v>563</v>
      </c>
      <c r="B315" s="10">
        <v>498</v>
      </c>
      <c r="C315" s="10"/>
    </row>
    <row r="316" spans="1:2" ht="12.75">
      <c r="A316" s="6" t="s">
        <v>19</v>
      </c>
      <c r="B316" s="51">
        <v>83</v>
      </c>
    </row>
    <row r="317" spans="1:2" ht="12.75">
      <c r="A317" s="21" t="s">
        <v>20</v>
      </c>
      <c r="B317" s="51">
        <v>56</v>
      </c>
    </row>
    <row r="318" spans="1:2" ht="12.75">
      <c r="A318" s="21" t="s">
        <v>21</v>
      </c>
      <c r="B318" s="30">
        <v>90</v>
      </c>
    </row>
    <row r="319" spans="1:2" ht="12.75">
      <c r="A319" s="21" t="s">
        <v>22</v>
      </c>
      <c r="B319" s="51">
        <v>0</v>
      </c>
    </row>
    <row r="320" spans="1:2" ht="12.75">
      <c r="A320" s="64" t="s">
        <v>564</v>
      </c>
      <c r="B320" s="11">
        <v>270</v>
      </c>
    </row>
    <row r="322" ht="12.75">
      <c r="A322" s="12" t="s">
        <v>518</v>
      </c>
    </row>
    <row r="324" ht="12.75">
      <c r="A324" s="8" t="s">
        <v>517</v>
      </c>
    </row>
    <row r="328" ht="15.75">
      <c r="A328" s="22" t="s">
        <v>565</v>
      </c>
    </row>
    <row r="329" spans="1:2" ht="18">
      <c r="A329" s="23"/>
      <c r="B329" s="24" t="s">
        <v>519</v>
      </c>
    </row>
    <row r="330" ht="18">
      <c r="A330" s="52"/>
    </row>
    <row r="331" spans="1:2" ht="12.75">
      <c r="A331" s="2" t="s">
        <v>562</v>
      </c>
      <c r="B331" s="10">
        <v>6</v>
      </c>
    </row>
    <row r="332" spans="1:2" ht="12.75">
      <c r="A332" s="2" t="s">
        <v>11</v>
      </c>
      <c r="B332" s="10">
        <f>SUM(B333:B334)</f>
        <v>14</v>
      </c>
    </row>
    <row r="333" spans="1:2" ht="12.75">
      <c r="A333" s="54" t="s">
        <v>298</v>
      </c>
      <c r="B333" s="10">
        <v>6</v>
      </c>
    </row>
    <row r="334" spans="1:2" ht="12.75">
      <c r="A334" s="54" t="s">
        <v>301</v>
      </c>
      <c r="B334" s="10">
        <v>8</v>
      </c>
    </row>
    <row r="335" spans="1:2" ht="12.75">
      <c r="A335" s="54" t="s">
        <v>563</v>
      </c>
      <c r="B335" s="10">
        <f>SUM(B336:B340)</f>
        <v>14</v>
      </c>
    </row>
    <row r="336" spans="1:2" ht="12.75">
      <c r="A336" s="6" t="s">
        <v>19</v>
      </c>
      <c r="B336" s="51">
        <v>2</v>
      </c>
    </row>
    <row r="337" spans="1:2" ht="12.75">
      <c r="A337" s="21" t="s">
        <v>20</v>
      </c>
      <c r="B337" s="51">
        <v>6</v>
      </c>
    </row>
    <row r="338" spans="1:2" ht="12.75">
      <c r="A338" s="21" t="s">
        <v>21</v>
      </c>
      <c r="B338" s="30">
        <v>3</v>
      </c>
    </row>
    <row r="339" spans="1:2" ht="12.75">
      <c r="A339" s="21" t="s">
        <v>22</v>
      </c>
      <c r="B339" s="51">
        <v>2</v>
      </c>
    </row>
    <row r="340" spans="1:2" ht="12.75">
      <c r="A340" s="64" t="s">
        <v>564</v>
      </c>
      <c r="B340" s="11">
        <v>1</v>
      </c>
    </row>
    <row r="342" ht="12.75">
      <c r="A342" s="12" t="s">
        <v>518</v>
      </c>
    </row>
    <row r="344" ht="12.75">
      <c r="A344" s="8" t="s">
        <v>517</v>
      </c>
    </row>
    <row r="348" ht="15.75">
      <c r="A348" s="22" t="s">
        <v>275</v>
      </c>
    </row>
    <row r="349" spans="1:2" ht="18">
      <c r="A349" s="23"/>
      <c r="B349" s="24" t="s">
        <v>519</v>
      </c>
    </row>
    <row r="350" spans="1:2" ht="18">
      <c r="A350" s="52"/>
      <c r="B350" s="53"/>
    </row>
    <row r="351" spans="1:2" ht="12.75">
      <c r="A351" s="54" t="s">
        <v>11</v>
      </c>
      <c r="B351" s="10">
        <f>SUM(B352:B353)</f>
        <v>250</v>
      </c>
    </row>
    <row r="352" spans="1:2" ht="12.75">
      <c r="A352" s="56" t="s">
        <v>276</v>
      </c>
      <c r="B352" s="10">
        <v>147</v>
      </c>
    </row>
    <row r="353" spans="1:2" ht="12.75">
      <c r="A353" s="69" t="s">
        <v>278</v>
      </c>
      <c r="B353" s="30">
        <v>103</v>
      </c>
    </row>
    <row r="354" spans="1:2" ht="12.75">
      <c r="A354" s="54" t="s">
        <v>566</v>
      </c>
      <c r="B354" s="19"/>
    </row>
    <row r="355" spans="1:2" ht="12.75">
      <c r="A355" s="56" t="s">
        <v>567</v>
      </c>
      <c r="B355" s="10">
        <v>34</v>
      </c>
    </row>
    <row r="356" spans="1:2" ht="12.75">
      <c r="A356" s="56" t="s">
        <v>568</v>
      </c>
      <c r="B356" s="10">
        <v>38</v>
      </c>
    </row>
    <row r="357" spans="1:2" ht="12.75">
      <c r="A357" s="56" t="s">
        <v>569</v>
      </c>
      <c r="B357" s="10">
        <v>50</v>
      </c>
    </row>
    <row r="358" spans="1:2" ht="12.75">
      <c r="A358" s="56" t="s">
        <v>570</v>
      </c>
      <c r="B358" s="10">
        <v>18</v>
      </c>
    </row>
    <row r="359" spans="1:2" ht="12.75">
      <c r="A359" s="56" t="s">
        <v>571</v>
      </c>
      <c r="B359" s="10">
        <v>5</v>
      </c>
    </row>
    <row r="360" spans="1:2" ht="12.75">
      <c r="A360" s="56" t="s">
        <v>572</v>
      </c>
      <c r="B360" s="10">
        <v>34</v>
      </c>
    </row>
    <row r="361" spans="1:2" ht="12.75">
      <c r="A361" s="56" t="s">
        <v>573</v>
      </c>
      <c r="B361" s="19">
        <v>33</v>
      </c>
    </row>
    <row r="362" spans="1:2" ht="12.75">
      <c r="A362" s="69" t="s">
        <v>574</v>
      </c>
      <c r="B362" s="30">
        <v>32</v>
      </c>
    </row>
    <row r="363" spans="1:2" ht="12.75">
      <c r="A363" s="83" t="s">
        <v>575</v>
      </c>
      <c r="B363" s="11">
        <v>6</v>
      </c>
    </row>
    <row r="364" ht="12.75">
      <c r="B364" s="10"/>
    </row>
    <row r="365" ht="12.75">
      <c r="A365" s="12" t="s">
        <v>518</v>
      </c>
    </row>
    <row r="367" spans="1:2" ht="12.75">
      <c r="A367" s="8" t="s">
        <v>517</v>
      </c>
      <c r="B367" s="10"/>
    </row>
    <row r="371" ht="15.75">
      <c r="A371" s="22" t="s">
        <v>576</v>
      </c>
    </row>
    <row r="372" spans="1:2" ht="18">
      <c r="A372" s="23"/>
      <c r="B372" s="24" t="s">
        <v>519</v>
      </c>
    </row>
    <row r="373" ht="18">
      <c r="A373" s="52"/>
    </row>
    <row r="374" spans="1:2" ht="12.75">
      <c r="A374" s="2" t="s">
        <v>577</v>
      </c>
      <c r="B374" s="10"/>
    </row>
    <row r="375" spans="1:2" ht="12.75">
      <c r="A375" s="54" t="s">
        <v>578</v>
      </c>
      <c r="B375" s="10">
        <f>SUM(B376:B377)</f>
        <v>9</v>
      </c>
    </row>
    <row r="376" spans="1:2" ht="12.75">
      <c r="A376" s="54" t="s">
        <v>299</v>
      </c>
      <c r="B376" s="10">
        <v>5</v>
      </c>
    </row>
    <row r="377" spans="1:2" ht="12.75">
      <c r="A377" s="54" t="s">
        <v>553</v>
      </c>
      <c r="B377" s="32">
        <v>4</v>
      </c>
    </row>
    <row r="378" spans="1:2" ht="12.75">
      <c r="A378" s="54" t="s">
        <v>579</v>
      </c>
      <c r="B378" s="10">
        <f>SUM(B379:B380)</f>
        <v>0</v>
      </c>
    </row>
    <row r="379" spans="1:2" ht="12.75">
      <c r="A379" s="54" t="s">
        <v>299</v>
      </c>
      <c r="B379" s="10">
        <v>0</v>
      </c>
    </row>
    <row r="380" spans="1:2" ht="12.75">
      <c r="A380" s="54" t="s">
        <v>553</v>
      </c>
      <c r="B380" s="32">
        <v>0</v>
      </c>
    </row>
    <row r="381" spans="1:2" ht="12.75">
      <c r="A381" s="54" t="s">
        <v>366</v>
      </c>
      <c r="B381" s="10">
        <f>SUM(B382:B383)</f>
        <v>9</v>
      </c>
    </row>
    <row r="382" spans="1:2" ht="12.75">
      <c r="A382" s="54" t="s">
        <v>299</v>
      </c>
      <c r="B382" s="10">
        <f>+B376+B379</f>
        <v>5</v>
      </c>
    </row>
    <row r="383" spans="1:2" ht="12.75">
      <c r="A383" s="54" t="s">
        <v>553</v>
      </c>
      <c r="B383" s="10">
        <f>+B377+B380</f>
        <v>4</v>
      </c>
    </row>
    <row r="384" spans="1:2" ht="12.75">
      <c r="A384" s="2" t="s">
        <v>580</v>
      </c>
      <c r="B384" s="10"/>
    </row>
    <row r="385" spans="1:2" ht="12.75">
      <c r="A385" s="54" t="s">
        <v>578</v>
      </c>
      <c r="B385" s="10">
        <f>SUM(B386:B387)</f>
        <v>31</v>
      </c>
    </row>
    <row r="386" spans="1:2" ht="12.75">
      <c r="A386" s="54" t="s">
        <v>299</v>
      </c>
      <c r="B386" s="10">
        <v>17</v>
      </c>
    </row>
    <row r="387" spans="1:2" ht="12.75">
      <c r="A387" s="54" t="s">
        <v>553</v>
      </c>
      <c r="B387" s="32">
        <v>14</v>
      </c>
    </row>
    <row r="388" spans="1:2" ht="12.75">
      <c r="A388" s="54" t="s">
        <v>579</v>
      </c>
      <c r="B388" s="10">
        <f>SUM(B389:B390)</f>
        <v>5</v>
      </c>
    </row>
    <row r="389" spans="1:2" ht="12.75">
      <c r="A389" s="54" t="s">
        <v>299</v>
      </c>
      <c r="B389" s="10">
        <v>4</v>
      </c>
    </row>
    <row r="390" spans="1:2" ht="12.75">
      <c r="A390" s="54" t="s">
        <v>553</v>
      </c>
      <c r="B390" s="32">
        <v>1</v>
      </c>
    </row>
    <row r="391" spans="1:2" ht="12.75">
      <c r="A391" s="54" t="s">
        <v>366</v>
      </c>
      <c r="B391" s="10">
        <f>SUM(B392:B393)</f>
        <v>36</v>
      </c>
    </row>
    <row r="392" spans="1:2" ht="12.75">
      <c r="A392" s="54" t="s">
        <v>299</v>
      </c>
      <c r="B392" s="10">
        <f>+B386+B389</f>
        <v>21</v>
      </c>
    </row>
    <row r="393" spans="1:2" ht="12.75">
      <c r="A393" s="54" t="s">
        <v>553</v>
      </c>
      <c r="B393" s="10">
        <f>+B387+B390</f>
        <v>15</v>
      </c>
    </row>
    <row r="394" spans="1:2" ht="12.75">
      <c r="A394" s="2" t="s">
        <v>581</v>
      </c>
      <c r="B394" s="10"/>
    </row>
    <row r="395" spans="1:2" ht="12.75">
      <c r="A395" s="54" t="s">
        <v>578</v>
      </c>
      <c r="B395" s="10">
        <f>SUM(B396:B397)</f>
        <v>11</v>
      </c>
    </row>
    <row r="396" spans="1:2" ht="12.75">
      <c r="A396" s="54" t="s">
        <v>299</v>
      </c>
      <c r="B396" s="10">
        <v>7</v>
      </c>
    </row>
    <row r="397" spans="1:2" ht="12.75">
      <c r="A397" s="54" t="s">
        <v>553</v>
      </c>
      <c r="B397" s="32">
        <v>4</v>
      </c>
    </row>
    <row r="398" spans="1:2" ht="12.75">
      <c r="A398" s="54" t="s">
        <v>579</v>
      </c>
      <c r="B398" s="10">
        <f>SUM(B399:B400)</f>
        <v>0</v>
      </c>
    </row>
    <row r="399" spans="1:2" ht="12.75">
      <c r="A399" s="54" t="s">
        <v>299</v>
      </c>
      <c r="B399" s="10">
        <v>0</v>
      </c>
    </row>
    <row r="400" spans="1:2" ht="12.75">
      <c r="A400" s="54" t="s">
        <v>553</v>
      </c>
      <c r="B400" s="32">
        <v>0</v>
      </c>
    </row>
    <row r="401" spans="1:2" ht="12.75">
      <c r="A401" s="54" t="s">
        <v>366</v>
      </c>
      <c r="B401" s="10">
        <f>SUM(B402:B403)</f>
        <v>11</v>
      </c>
    </row>
    <row r="402" spans="1:2" ht="12.75">
      <c r="A402" s="54" t="s">
        <v>299</v>
      </c>
      <c r="B402" s="10">
        <f>+B396+B399</f>
        <v>7</v>
      </c>
    </row>
    <row r="403" spans="1:2" ht="12.75">
      <c r="A403" s="54" t="s">
        <v>553</v>
      </c>
      <c r="B403" s="10">
        <f>+B397+B400</f>
        <v>4</v>
      </c>
    </row>
    <row r="404" spans="1:2" ht="12.75">
      <c r="A404" s="2" t="s">
        <v>582</v>
      </c>
      <c r="B404" s="10"/>
    </row>
    <row r="405" spans="1:2" ht="12.75">
      <c r="A405" s="54" t="s">
        <v>583</v>
      </c>
      <c r="B405" s="10">
        <f>SUM(B406:B408)</f>
        <v>56</v>
      </c>
    </row>
    <row r="406" spans="1:3" ht="12.75">
      <c r="A406" s="54" t="s">
        <v>584</v>
      </c>
      <c r="B406" s="10">
        <v>9</v>
      </c>
      <c r="C406" s="10"/>
    </row>
    <row r="407" spans="1:3" ht="12.75">
      <c r="A407" s="54" t="s">
        <v>585</v>
      </c>
      <c r="B407" s="32">
        <v>36</v>
      </c>
      <c r="C407" s="10"/>
    </row>
    <row r="408" spans="1:3" ht="12.75">
      <c r="A408" s="54" t="s">
        <v>586</v>
      </c>
      <c r="B408" s="112">
        <v>11</v>
      </c>
      <c r="C408" s="10"/>
    </row>
    <row r="409" spans="1:3" ht="12.75">
      <c r="A409" s="54" t="s">
        <v>559</v>
      </c>
      <c r="B409" s="32">
        <f>SUM(B410:B411)</f>
        <v>56</v>
      </c>
      <c r="C409" s="10"/>
    </row>
    <row r="410" spans="1:3" ht="12.75">
      <c r="A410" s="21" t="s">
        <v>299</v>
      </c>
      <c r="B410" s="112">
        <v>33</v>
      </c>
      <c r="C410" s="10"/>
    </row>
    <row r="411" spans="1:3" ht="12.75">
      <c r="A411" s="21" t="s">
        <v>553</v>
      </c>
      <c r="B411" s="116">
        <v>23</v>
      </c>
      <c r="C411" s="10"/>
    </row>
    <row r="412" spans="1:3" ht="12.75">
      <c r="A412" s="21" t="s">
        <v>587</v>
      </c>
      <c r="B412" s="32">
        <f>SUM(B413:B414)</f>
        <v>56</v>
      </c>
      <c r="C412" s="10"/>
    </row>
    <row r="413" spans="1:3" ht="12.75">
      <c r="A413" s="21" t="s">
        <v>588</v>
      </c>
      <c r="B413" s="54">
        <v>51</v>
      </c>
      <c r="C413" s="10"/>
    </row>
    <row r="414" spans="1:3" ht="12.75">
      <c r="A414" s="64" t="s">
        <v>589</v>
      </c>
      <c r="B414" s="64">
        <v>5</v>
      </c>
      <c r="C414" s="10"/>
    </row>
    <row r="415" spans="2:3" ht="12.75">
      <c r="B415" s="54"/>
      <c r="C415" s="10"/>
    </row>
    <row r="416" spans="1:3" ht="12.75">
      <c r="A416" s="12" t="s">
        <v>518</v>
      </c>
      <c r="C416" s="10"/>
    </row>
    <row r="417" ht="12.75">
      <c r="C417" s="10"/>
    </row>
    <row r="418" spans="1:3" ht="12.75">
      <c r="A418" s="8" t="s">
        <v>517</v>
      </c>
      <c r="B418" s="10"/>
      <c r="C418" s="10"/>
    </row>
    <row r="419" spans="2:3" ht="12.75">
      <c r="B419" s="54"/>
      <c r="C419" s="10"/>
    </row>
    <row r="420" spans="2:3" ht="12.75">
      <c r="B420" s="54"/>
      <c r="C420" s="10"/>
    </row>
    <row r="421" spans="2:3" ht="12.75">
      <c r="B421" s="54"/>
      <c r="C421" s="10"/>
    </row>
    <row r="422" spans="1:3" ht="15.75">
      <c r="A422" s="22" t="s">
        <v>509</v>
      </c>
      <c r="C422" s="10"/>
    </row>
    <row r="423" spans="1:2" ht="18">
      <c r="A423" s="23"/>
      <c r="B423" s="99" t="s">
        <v>507</v>
      </c>
    </row>
    <row r="425" spans="1:2" ht="12.75">
      <c r="A425" s="6" t="s">
        <v>58</v>
      </c>
      <c r="B425" s="30">
        <v>6074</v>
      </c>
    </row>
    <row r="426" spans="1:2" ht="12.75">
      <c r="A426" s="6" t="s">
        <v>11</v>
      </c>
      <c r="B426" s="30">
        <v>4486</v>
      </c>
    </row>
    <row r="427" spans="1:2" ht="12.75">
      <c r="A427" s="6" t="s">
        <v>559</v>
      </c>
      <c r="B427" s="30"/>
    </row>
    <row r="428" spans="1:2" ht="12.75">
      <c r="A428" s="2" t="s">
        <v>13</v>
      </c>
      <c r="B428" s="10">
        <v>4247</v>
      </c>
    </row>
    <row r="429" spans="1:2" ht="12.75">
      <c r="A429" s="2" t="s">
        <v>14</v>
      </c>
      <c r="B429" s="10">
        <v>239</v>
      </c>
    </row>
    <row r="430" spans="1:2" ht="12.75">
      <c r="A430" s="2" t="s">
        <v>590</v>
      </c>
      <c r="B430" s="10"/>
    </row>
    <row r="431" spans="1:2" ht="12.75">
      <c r="A431" s="2" t="s">
        <v>591</v>
      </c>
      <c r="B431" s="10">
        <v>2182</v>
      </c>
    </row>
    <row r="432" spans="1:2" ht="12.75">
      <c r="A432" s="2" t="s">
        <v>592</v>
      </c>
      <c r="B432" s="10">
        <v>1389</v>
      </c>
    </row>
    <row r="433" spans="1:2" ht="12.75">
      <c r="A433" s="2" t="s">
        <v>593</v>
      </c>
      <c r="B433" s="10">
        <v>427</v>
      </c>
    </row>
    <row r="434" spans="1:2" ht="12.75">
      <c r="A434" s="2" t="s">
        <v>594</v>
      </c>
      <c r="B434" s="10">
        <v>488</v>
      </c>
    </row>
    <row r="435" spans="1:2" ht="12.75">
      <c r="A435" s="2" t="s">
        <v>60</v>
      </c>
      <c r="B435" s="10">
        <f>SUM(B436:B440)</f>
        <v>6074</v>
      </c>
    </row>
    <row r="436" spans="1:2" ht="12.75">
      <c r="A436" s="2" t="s">
        <v>61</v>
      </c>
      <c r="B436" s="10">
        <v>496</v>
      </c>
    </row>
    <row r="437" spans="1:2" ht="12.75">
      <c r="A437" s="2" t="s">
        <v>53</v>
      </c>
      <c r="B437" s="10">
        <v>535</v>
      </c>
    </row>
    <row r="438" spans="1:2" ht="12.75">
      <c r="A438" s="6" t="s">
        <v>169</v>
      </c>
      <c r="B438" s="10">
        <v>423</v>
      </c>
    </row>
    <row r="439" spans="1:2" ht="12.75">
      <c r="A439" s="6" t="s">
        <v>46</v>
      </c>
      <c r="B439" s="30">
        <v>743</v>
      </c>
    </row>
    <row r="440" spans="1:2" ht="12.75">
      <c r="A440" s="36" t="s">
        <v>595</v>
      </c>
      <c r="B440" s="11">
        <v>3877</v>
      </c>
    </row>
    <row r="442" ht="12.75">
      <c r="A442" s="12" t="s">
        <v>518</v>
      </c>
    </row>
    <row r="444" ht="12.75">
      <c r="A444" s="8" t="s">
        <v>517</v>
      </c>
    </row>
    <row r="448" ht="15.75">
      <c r="A448" s="22" t="s">
        <v>508</v>
      </c>
    </row>
    <row r="449" spans="1:2" ht="18">
      <c r="A449" s="23"/>
      <c r="B449" s="24" t="s">
        <v>597</v>
      </c>
    </row>
    <row r="451" spans="1:2" ht="12.75">
      <c r="A451" s="2" t="s">
        <v>58</v>
      </c>
      <c r="B451" s="10">
        <v>31</v>
      </c>
    </row>
    <row r="452" spans="1:2" ht="12.75">
      <c r="A452" s="2" t="s">
        <v>59</v>
      </c>
      <c r="B452" s="10">
        <f>+B454+B455</f>
        <v>31</v>
      </c>
    </row>
    <row r="453" spans="1:2" ht="12.75">
      <c r="A453" s="2" t="s">
        <v>559</v>
      </c>
      <c r="B453" s="10"/>
    </row>
    <row r="454" spans="1:2" ht="12.75">
      <c r="A454" s="2" t="s">
        <v>13</v>
      </c>
      <c r="B454" s="10">
        <v>22</v>
      </c>
    </row>
    <row r="455" spans="1:2" ht="12.75">
      <c r="A455" s="2" t="s">
        <v>14</v>
      </c>
      <c r="B455" s="10">
        <v>9</v>
      </c>
    </row>
    <row r="456" spans="1:2" ht="12.75">
      <c r="A456" s="2" t="s">
        <v>590</v>
      </c>
      <c r="B456" s="10">
        <f>SUM(B457:B460)</f>
        <v>31</v>
      </c>
    </row>
    <row r="457" spans="1:2" ht="12.75">
      <c r="A457" s="2" t="s">
        <v>591</v>
      </c>
      <c r="B457" s="10">
        <v>12</v>
      </c>
    </row>
    <row r="458" spans="1:2" ht="12.75">
      <c r="A458" s="2" t="s">
        <v>592</v>
      </c>
      <c r="B458" s="10">
        <v>11</v>
      </c>
    </row>
    <row r="459" spans="1:2" ht="12.75">
      <c r="A459" s="2" t="s">
        <v>593</v>
      </c>
      <c r="B459" s="10">
        <v>6</v>
      </c>
    </row>
    <row r="460" spans="1:2" ht="12.75">
      <c r="A460" s="2" t="s">
        <v>594</v>
      </c>
      <c r="B460" s="10">
        <v>2</v>
      </c>
    </row>
    <row r="461" spans="1:2" ht="14.25">
      <c r="A461" s="2" t="s">
        <v>596</v>
      </c>
      <c r="B461" s="32" t="s">
        <v>202</v>
      </c>
    </row>
    <row r="462" spans="1:2" ht="12.75">
      <c r="A462" s="2" t="s">
        <v>61</v>
      </c>
      <c r="B462" s="51" t="s">
        <v>202</v>
      </c>
    </row>
    <row r="463" spans="1:2" ht="12.75">
      <c r="A463" s="2" t="s">
        <v>53</v>
      </c>
      <c r="B463" s="51" t="s">
        <v>202</v>
      </c>
    </row>
    <row r="464" spans="1:2" ht="12.75">
      <c r="A464" s="6" t="s">
        <v>169</v>
      </c>
      <c r="B464" s="51" t="s">
        <v>202</v>
      </c>
    </row>
    <row r="465" spans="1:2" ht="12.75">
      <c r="A465" s="6" t="s">
        <v>46</v>
      </c>
      <c r="B465" s="51" t="s">
        <v>202</v>
      </c>
    </row>
    <row r="466" spans="1:2" ht="12.75">
      <c r="A466" s="36" t="s">
        <v>595</v>
      </c>
      <c r="B466" s="35" t="s">
        <v>202</v>
      </c>
    </row>
    <row r="468" ht="12.75">
      <c r="A468" s="12" t="s">
        <v>518</v>
      </c>
    </row>
    <row r="469" ht="12.75">
      <c r="A469" s="12" t="s">
        <v>598</v>
      </c>
    </row>
    <row r="471" ht="12.75">
      <c r="A471" s="8" t="s">
        <v>517</v>
      </c>
    </row>
    <row r="475" ht="15.75">
      <c r="A475" s="22" t="s">
        <v>362</v>
      </c>
    </row>
    <row r="476" spans="1:2" ht="18">
      <c r="A476" s="23"/>
      <c r="B476" s="24" t="s">
        <v>519</v>
      </c>
    </row>
    <row r="478" spans="1:2" ht="12.75">
      <c r="A478" s="2" t="s">
        <v>10</v>
      </c>
      <c r="B478" s="10">
        <v>756</v>
      </c>
    </row>
    <row r="479" spans="1:2" ht="12.75">
      <c r="A479" s="2" t="s">
        <v>11</v>
      </c>
      <c r="B479" s="10"/>
    </row>
    <row r="480" spans="1:2" ht="12.75">
      <c r="A480" s="2" t="s">
        <v>12</v>
      </c>
      <c r="B480" s="10">
        <f>+B481+B482</f>
        <v>584</v>
      </c>
    </row>
    <row r="481" spans="1:2" ht="12.75">
      <c r="A481" s="2" t="s">
        <v>13</v>
      </c>
      <c r="B481" s="10">
        <v>578</v>
      </c>
    </row>
    <row r="482" spans="1:2" ht="12.75">
      <c r="A482" s="2" t="s">
        <v>14</v>
      </c>
      <c r="B482" s="10">
        <v>6</v>
      </c>
    </row>
    <row r="483" spans="1:2" ht="12.75">
      <c r="A483" s="2" t="s">
        <v>35</v>
      </c>
      <c r="B483" s="10">
        <f>+B484+B485</f>
        <v>172</v>
      </c>
    </row>
    <row r="484" spans="1:2" ht="12.75">
      <c r="A484" s="2" t="s">
        <v>13</v>
      </c>
      <c r="B484" s="10">
        <v>172</v>
      </c>
    </row>
    <row r="485" spans="1:2" ht="12.75">
      <c r="A485" s="2" t="s">
        <v>14</v>
      </c>
      <c r="B485" s="10">
        <v>0</v>
      </c>
    </row>
    <row r="486" spans="1:2" ht="12.75">
      <c r="A486" s="2" t="s">
        <v>63</v>
      </c>
      <c r="B486" s="10">
        <f>+B487+B488</f>
        <v>756</v>
      </c>
    </row>
    <row r="487" spans="1:2" ht="12.75">
      <c r="A487" s="2" t="s">
        <v>64</v>
      </c>
      <c r="B487" s="10">
        <v>535</v>
      </c>
    </row>
    <row r="488" spans="1:2" ht="12.75">
      <c r="A488" s="2" t="s">
        <v>65</v>
      </c>
      <c r="B488" s="10">
        <v>221</v>
      </c>
    </row>
    <row r="489" spans="1:2" ht="12.75">
      <c r="A489" s="2" t="s">
        <v>18</v>
      </c>
      <c r="B489" s="10">
        <f>+B490+B491+B492+B493</f>
        <v>2104</v>
      </c>
    </row>
    <row r="490" spans="1:2" ht="12.75">
      <c r="A490" s="2" t="s">
        <v>19</v>
      </c>
      <c r="B490" s="10">
        <v>34</v>
      </c>
    </row>
    <row r="491" spans="1:2" ht="12.75">
      <c r="A491" s="2" t="s">
        <v>20</v>
      </c>
      <c r="B491" s="10">
        <v>127</v>
      </c>
    </row>
    <row r="492" spans="1:2" ht="12.75">
      <c r="A492" s="2" t="s">
        <v>21</v>
      </c>
      <c r="B492" s="10">
        <v>1042</v>
      </c>
    </row>
    <row r="493" spans="1:2" ht="12.75">
      <c r="A493" s="2" t="s">
        <v>22</v>
      </c>
      <c r="B493" s="10">
        <v>901</v>
      </c>
    </row>
    <row r="494" spans="1:2" ht="12.75">
      <c r="A494" s="2" t="s">
        <v>23</v>
      </c>
      <c r="B494" s="10">
        <v>159</v>
      </c>
    </row>
    <row r="495" spans="1:2" ht="12.75">
      <c r="A495" s="2" t="s">
        <v>62</v>
      </c>
      <c r="B495" s="10">
        <v>32</v>
      </c>
    </row>
    <row r="496" spans="1:2" ht="12.75">
      <c r="A496" s="36" t="s">
        <v>66</v>
      </c>
      <c r="B496" s="11">
        <v>66</v>
      </c>
    </row>
    <row r="498" ht="12.75">
      <c r="A498" s="12" t="s">
        <v>518</v>
      </c>
    </row>
    <row r="500" ht="12.75">
      <c r="A500" s="8" t="s">
        <v>517</v>
      </c>
    </row>
    <row r="504" ht="15.75">
      <c r="A504" s="22" t="s">
        <v>281</v>
      </c>
    </row>
    <row r="505" spans="1:2" ht="18">
      <c r="A505" s="23"/>
      <c r="B505" s="24" t="s">
        <v>519</v>
      </c>
    </row>
    <row r="506" spans="1:2" ht="18">
      <c r="A506" s="52"/>
      <c r="B506" s="53"/>
    </row>
    <row r="507" spans="1:2" ht="12.75">
      <c r="A507" s="21" t="s">
        <v>480</v>
      </c>
      <c r="B507" s="30">
        <f>+B508+B511</f>
        <v>1243</v>
      </c>
    </row>
    <row r="508" spans="1:2" ht="12.75">
      <c r="A508" s="69" t="s">
        <v>481</v>
      </c>
      <c r="B508" s="30">
        <f>SUM(B509:B510)</f>
        <v>1231</v>
      </c>
    </row>
    <row r="509" spans="1:2" ht="12.75">
      <c r="A509" s="57" t="s">
        <v>242</v>
      </c>
      <c r="B509" s="30">
        <v>576</v>
      </c>
    </row>
    <row r="510" spans="1:2" ht="12.75">
      <c r="A510" s="57" t="s">
        <v>243</v>
      </c>
      <c r="B510" s="30">
        <v>655</v>
      </c>
    </row>
    <row r="511" spans="1:2" ht="12.75">
      <c r="A511" s="69" t="s">
        <v>482</v>
      </c>
      <c r="B511" s="30">
        <f>SUM(B512:B513)</f>
        <v>12</v>
      </c>
    </row>
    <row r="512" spans="1:2" ht="12.75">
      <c r="A512" s="57" t="s">
        <v>242</v>
      </c>
      <c r="B512" s="19">
        <v>5</v>
      </c>
    </row>
    <row r="513" spans="1:2" ht="12.75">
      <c r="A513" s="57" t="s">
        <v>243</v>
      </c>
      <c r="B513" s="19">
        <v>7</v>
      </c>
    </row>
    <row r="514" spans="1:2" ht="12.75">
      <c r="A514" s="2" t="s">
        <v>483</v>
      </c>
      <c r="B514" s="10"/>
    </row>
    <row r="515" spans="1:2" ht="12.75">
      <c r="A515" s="6" t="s">
        <v>599</v>
      </c>
      <c r="B515" s="30">
        <v>39</v>
      </c>
    </row>
    <row r="516" spans="1:2" ht="12.75">
      <c r="A516" s="36" t="s">
        <v>600</v>
      </c>
      <c r="B516" s="11">
        <v>25</v>
      </c>
    </row>
    <row r="517" ht="12.75">
      <c r="B517" s="10"/>
    </row>
    <row r="518" ht="12.75">
      <c r="A518" s="12" t="s">
        <v>518</v>
      </c>
    </row>
    <row r="520" spans="1:2" ht="12.75">
      <c r="A520" s="8" t="s">
        <v>517</v>
      </c>
      <c r="B520" s="10"/>
    </row>
    <row r="524" spans="1:2" ht="15.75">
      <c r="A524" s="72" t="s">
        <v>41</v>
      </c>
      <c r="B524" s="87"/>
    </row>
    <row r="525" spans="1:2" ht="18">
      <c r="A525" s="88"/>
      <c r="B525" s="24" t="s">
        <v>519</v>
      </c>
    </row>
    <row r="526" spans="1:2" ht="12.75">
      <c r="A526" s="87"/>
      <c r="B526" s="87"/>
    </row>
    <row r="527" spans="1:2" ht="12.75">
      <c r="A527" s="87" t="s">
        <v>58</v>
      </c>
      <c r="B527" s="61">
        <v>700</v>
      </c>
    </row>
    <row r="528" spans="1:2" ht="12.75">
      <c r="A528" s="87" t="s">
        <v>11</v>
      </c>
      <c r="B528" s="61">
        <f>+B529+B530</f>
        <v>202</v>
      </c>
    </row>
    <row r="529" spans="1:2" ht="12.75">
      <c r="A529" s="87" t="s">
        <v>12</v>
      </c>
      <c r="B529" s="61">
        <v>143</v>
      </c>
    </row>
    <row r="530" spans="1:2" ht="12.75">
      <c r="A530" s="87" t="s">
        <v>168</v>
      </c>
      <c r="B530" s="61">
        <v>59</v>
      </c>
    </row>
    <row r="531" spans="1:2" ht="12.75">
      <c r="A531" s="87" t="s">
        <v>18</v>
      </c>
      <c r="B531" s="61">
        <f>SUM(B532+B533+B534+B535)</f>
        <v>460</v>
      </c>
    </row>
    <row r="532" spans="1:2" ht="12.75">
      <c r="A532" s="87" t="s">
        <v>19</v>
      </c>
      <c r="B532" s="61">
        <v>84</v>
      </c>
    </row>
    <row r="533" spans="1:2" ht="12.75">
      <c r="A533" s="87" t="s">
        <v>20</v>
      </c>
      <c r="B533" s="61">
        <v>143</v>
      </c>
    </row>
    <row r="534" spans="1:2" ht="12.75">
      <c r="A534" s="87" t="s">
        <v>21</v>
      </c>
      <c r="B534" s="61">
        <v>191</v>
      </c>
    </row>
    <row r="535" spans="1:2" ht="12.75">
      <c r="A535" s="87" t="s">
        <v>22</v>
      </c>
      <c r="B535" s="61">
        <v>42</v>
      </c>
    </row>
    <row r="536" spans="1:2" ht="12.75">
      <c r="A536" s="87" t="s">
        <v>23</v>
      </c>
      <c r="B536" s="61">
        <v>240</v>
      </c>
    </row>
    <row r="537" spans="1:2" ht="12.75">
      <c r="A537" s="87" t="s">
        <v>36</v>
      </c>
      <c r="B537" s="61">
        <v>6</v>
      </c>
    </row>
    <row r="538" spans="1:2" ht="12.75">
      <c r="A538" s="90" t="s">
        <v>24</v>
      </c>
      <c r="B538" s="91">
        <v>21</v>
      </c>
    </row>
    <row r="539" spans="1:2" ht="12.75">
      <c r="A539" s="87"/>
      <c r="B539" s="87"/>
    </row>
    <row r="540" ht="12.75">
      <c r="A540" s="12" t="s">
        <v>518</v>
      </c>
    </row>
    <row r="542" spans="1:2" ht="12.75">
      <c r="A542" s="8" t="s">
        <v>517</v>
      </c>
      <c r="B542" s="87"/>
    </row>
    <row r="546" ht="15.75">
      <c r="A546" s="22" t="s">
        <v>42</v>
      </c>
    </row>
    <row r="547" spans="1:2" ht="18">
      <c r="A547" s="23"/>
      <c r="B547" s="24" t="s">
        <v>519</v>
      </c>
    </row>
    <row r="549" spans="1:2" ht="12.75">
      <c r="A549" s="2" t="s">
        <v>10</v>
      </c>
      <c r="B549" s="10">
        <v>4147</v>
      </c>
    </row>
    <row r="550" spans="1:2" ht="12.75">
      <c r="A550" s="2" t="s">
        <v>11</v>
      </c>
      <c r="B550" s="10"/>
    </row>
    <row r="551" spans="1:2" ht="12.75">
      <c r="A551" s="2" t="s">
        <v>12</v>
      </c>
      <c r="B551" s="10">
        <f>+B552+B553</f>
        <v>375</v>
      </c>
    </row>
    <row r="552" spans="1:2" ht="12.75">
      <c r="A552" s="2" t="s">
        <v>13</v>
      </c>
      <c r="B552" s="10">
        <v>248</v>
      </c>
    </row>
    <row r="553" spans="1:2" ht="12.75">
      <c r="A553" s="2" t="s">
        <v>14</v>
      </c>
      <c r="B553" s="10">
        <v>127</v>
      </c>
    </row>
    <row r="554" spans="1:2" ht="12.75">
      <c r="A554" s="2" t="s">
        <v>35</v>
      </c>
      <c r="B554" s="10">
        <f>+B555+B556</f>
        <v>620</v>
      </c>
    </row>
    <row r="555" spans="1:2" ht="12.75">
      <c r="A555" s="2" t="s">
        <v>13</v>
      </c>
      <c r="B555" s="10">
        <v>492</v>
      </c>
    </row>
    <row r="556" spans="1:2" ht="12.75">
      <c r="A556" s="2" t="s">
        <v>14</v>
      </c>
      <c r="B556" s="10">
        <v>128</v>
      </c>
    </row>
    <row r="557" spans="1:2" ht="12.75">
      <c r="A557" s="2" t="s">
        <v>18</v>
      </c>
      <c r="B557" s="10">
        <f>SUM(B558:B561)</f>
        <v>3467</v>
      </c>
    </row>
    <row r="558" spans="1:2" ht="12.75">
      <c r="A558" s="2" t="s">
        <v>19</v>
      </c>
      <c r="B558" s="10">
        <v>631</v>
      </c>
    </row>
    <row r="559" spans="1:2" ht="12.75">
      <c r="A559" s="2" t="s">
        <v>20</v>
      </c>
      <c r="B559" s="10">
        <v>712</v>
      </c>
    </row>
    <row r="560" spans="1:2" ht="12.75">
      <c r="A560" s="2" t="s">
        <v>21</v>
      </c>
      <c r="B560" s="10">
        <v>1899</v>
      </c>
    </row>
    <row r="561" spans="1:2" ht="12.75">
      <c r="A561" s="2" t="s">
        <v>22</v>
      </c>
      <c r="B561" s="10">
        <v>225</v>
      </c>
    </row>
    <row r="562" spans="1:2" ht="12.75">
      <c r="A562" s="2" t="s">
        <v>23</v>
      </c>
      <c r="B562" s="10">
        <v>905</v>
      </c>
    </row>
    <row r="563" spans="1:2" ht="12.75">
      <c r="A563" s="2" t="s">
        <v>96</v>
      </c>
      <c r="B563" s="10">
        <v>8</v>
      </c>
    </row>
    <row r="564" spans="1:2" ht="12.75">
      <c r="A564" s="36" t="s">
        <v>24</v>
      </c>
      <c r="B564" s="11">
        <v>28</v>
      </c>
    </row>
    <row r="566" ht="12.75">
      <c r="A566" s="12" t="s">
        <v>518</v>
      </c>
    </row>
    <row r="568" ht="12.75">
      <c r="A568" s="8" t="s">
        <v>517</v>
      </c>
    </row>
    <row r="572" ht="15.75">
      <c r="A572" s="22" t="s">
        <v>601</v>
      </c>
    </row>
    <row r="573" spans="1:2" ht="18">
      <c r="A573" s="23"/>
      <c r="B573" s="24" t="s">
        <v>519</v>
      </c>
    </row>
    <row r="575" spans="1:2" ht="12.75">
      <c r="A575" s="6" t="s">
        <v>11</v>
      </c>
      <c r="B575" s="30">
        <f>SUM(B576:B577)</f>
        <v>577</v>
      </c>
    </row>
    <row r="576" spans="1:2" ht="12.75">
      <c r="A576" s="29" t="s">
        <v>242</v>
      </c>
      <c r="B576" s="30">
        <v>390</v>
      </c>
    </row>
    <row r="577" spans="1:2" ht="12.75">
      <c r="A577" s="27" t="s">
        <v>548</v>
      </c>
      <c r="B577" s="11">
        <v>187</v>
      </c>
    </row>
    <row r="579" ht="12.75">
      <c r="A579" s="12" t="s">
        <v>518</v>
      </c>
    </row>
    <row r="581" ht="12.75">
      <c r="A581" s="8" t="s">
        <v>517</v>
      </c>
    </row>
    <row r="585" ht="15.75">
      <c r="A585" s="22" t="s">
        <v>284</v>
      </c>
    </row>
    <row r="586" spans="1:2" ht="18">
      <c r="A586" s="23"/>
      <c r="B586" s="24" t="s">
        <v>519</v>
      </c>
    </row>
    <row r="588" spans="1:2" ht="12.75">
      <c r="A588" s="54" t="s">
        <v>285</v>
      </c>
      <c r="B588" s="10">
        <v>2189</v>
      </c>
    </row>
    <row r="589" ht="12.75">
      <c r="A589" s="54" t="s">
        <v>286</v>
      </c>
    </row>
    <row r="590" spans="1:2" ht="12.75">
      <c r="A590" s="56" t="s">
        <v>287</v>
      </c>
      <c r="B590" s="2">
        <f>SUM(B591:B592)</f>
        <v>1009</v>
      </c>
    </row>
    <row r="591" spans="1:2" ht="12.75">
      <c r="A591" s="20" t="s">
        <v>261</v>
      </c>
      <c r="B591" s="2">
        <v>179</v>
      </c>
    </row>
    <row r="592" spans="1:2" ht="12.75">
      <c r="A592" s="20" t="s">
        <v>288</v>
      </c>
      <c r="B592" s="2">
        <v>830</v>
      </c>
    </row>
    <row r="593" spans="1:2" ht="12.75">
      <c r="A593" s="56" t="s">
        <v>289</v>
      </c>
      <c r="B593" s="2">
        <f>SUM(B594:B595)</f>
        <v>617</v>
      </c>
    </row>
    <row r="594" spans="1:2" ht="12.75">
      <c r="A594" s="20" t="s">
        <v>261</v>
      </c>
      <c r="B594" s="2">
        <v>113</v>
      </c>
    </row>
    <row r="595" spans="1:2" ht="12.75">
      <c r="A595" s="20" t="s">
        <v>288</v>
      </c>
      <c r="B595" s="2">
        <v>504</v>
      </c>
    </row>
    <row r="596" spans="1:2" ht="12.75">
      <c r="A596" s="56" t="s">
        <v>290</v>
      </c>
      <c r="B596" s="2">
        <f>SUM(B597:B598)</f>
        <v>583</v>
      </c>
    </row>
    <row r="597" spans="1:2" ht="12.75">
      <c r="A597" s="20" t="s">
        <v>261</v>
      </c>
      <c r="B597" s="2">
        <v>221</v>
      </c>
    </row>
    <row r="598" spans="1:2" ht="12.75">
      <c r="A598" s="20" t="s">
        <v>288</v>
      </c>
      <c r="B598" s="46">
        <v>362</v>
      </c>
    </row>
    <row r="599" spans="1:2" ht="12.75">
      <c r="A599" s="56" t="s">
        <v>291</v>
      </c>
      <c r="B599" s="2">
        <v>50</v>
      </c>
    </row>
    <row r="600" ht="12.75">
      <c r="A600" s="54" t="s">
        <v>292</v>
      </c>
    </row>
    <row r="601" spans="1:2" ht="12.75">
      <c r="A601" s="56" t="s">
        <v>38</v>
      </c>
      <c r="B601" s="10">
        <v>1807</v>
      </c>
    </row>
    <row r="602" ht="12.75">
      <c r="A602" s="56" t="s">
        <v>51</v>
      </c>
    </row>
    <row r="603" spans="1:2" ht="12.75">
      <c r="A603" s="20" t="s">
        <v>259</v>
      </c>
      <c r="B603" s="2">
        <v>8</v>
      </c>
    </row>
    <row r="604" spans="1:2" ht="12.75">
      <c r="A604" s="20" t="s">
        <v>293</v>
      </c>
      <c r="B604" s="2">
        <v>58</v>
      </c>
    </row>
    <row r="605" spans="1:2" ht="12.75">
      <c r="A605" s="57" t="s">
        <v>294</v>
      </c>
      <c r="B605" s="6">
        <v>973</v>
      </c>
    </row>
    <row r="606" spans="1:2" ht="12.75">
      <c r="A606" s="57" t="s">
        <v>288</v>
      </c>
      <c r="B606" s="6">
        <v>768</v>
      </c>
    </row>
    <row r="607" spans="1:2" ht="12.75">
      <c r="A607" s="64" t="s">
        <v>295</v>
      </c>
      <c r="B607" s="36">
        <v>28</v>
      </c>
    </row>
    <row r="609" ht="12.75">
      <c r="A609" s="12" t="s">
        <v>518</v>
      </c>
    </row>
    <row r="611" ht="12.75">
      <c r="A611" s="8" t="s">
        <v>517</v>
      </c>
    </row>
    <row r="615" spans="1:2" ht="15.75">
      <c r="A615" s="72" t="s">
        <v>189</v>
      </c>
      <c r="B615" s="87"/>
    </row>
    <row r="616" spans="1:2" ht="18">
      <c r="A616" s="88"/>
      <c r="B616" s="24" t="s">
        <v>519</v>
      </c>
    </row>
    <row r="617" spans="1:2" ht="12.75">
      <c r="A617" s="87"/>
      <c r="B617" s="87"/>
    </row>
    <row r="618" spans="1:2" ht="12.75">
      <c r="A618" s="87" t="s">
        <v>44</v>
      </c>
      <c r="B618" s="87"/>
    </row>
    <row r="619" spans="1:2" ht="12.75">
      <c r="A619" s="87" t="s">
        <v>45</v>
      </c>
      <c r="B619" s="61">
        <v>519</v>
      </c>
    </row>
    <row r="620" spans="1:2" ht="12.75">
      <c r="A620" s="87" t="s">
        <v>21</v>
      </c>
      <c r="B620" s="61">
        <v>189</v>
      </c>
    </row>
    <row r="621" spans="1:2" ht="12.75">
      <c r="A621" s="87" t="s">
        <v>603</v>
      </c>
      <c r="B621" s="61">
        <v>329</v>
      </c>
    </row>
    <row r="622" spans="1:2" ht="12.75">
      <c r="A622" s="87" t="s">
        <v>38</v>
      </c>
      <c r="B622" s="61">
        <f>SUM(B623:B624)</f>
        <v>848</v>
      </c>
    </row>
    <row r="623" spans="1:2" ht="12.75">
      <c r="A623" s="87" t="s">
        <v>49</v>
      </c>
      <c r="B623" s="61">
        <v>819</v>
      </c>
    </row>
    <row r="624" spans="1:2" ht="12.75">
      <c r="A624" s="87" t="s">
        <v>50</v>
      </c>
      <c r="B624" s="61">
        <v>29</v>
      </c>
    </row>
    <row r="625" spans="1:2" ht="12.75">
      <c r="A625" s="87" t="s">
        <v>51</v>
      </c>
      <c r="B625" s="61">
        <v>853</v>
      </c>
    </row>
    <row r="626" spans="1:2" ht="12.75">
      <c r="A626" s="87" t="s">
        <v>52</v>
      </c>
      <c r="B626" s="61"/>
    </row>
    <row r="627" spans="1:2" ht="12.75">
      <c r="A627" s="20" t="s">
        <v>259</v>
      </c>
      <c r="B627" s="2">
        <v>0</v>
      </c>
    </row>
    <row r="628" spans="1:2" ht="12.75">
      <c r="A628" s="20" t="s">
        <v>260</v>
      </c>
      <c r="B628" s="2">
        <v>4</v>
      </c>
    </row>
    <row r="629" spans="1:2" ht="12.75">
      <c r="A629" s="20" t="s">
        <v>294</v>
      </c>
      <c r="B629" s="2">
        <v>0</v>
      </c>
    </row>
    <row r="630" spans="1:2" ht="12.75">
      <c r="A630" s="20" t="s">
        <v>261</v>
      </c>
      <c r="B630" s="2">
        <v>605</v>
      </c>
    </row>
    <row r="631" spans="1:2" ht="12.75">
      <c r="A631" s="20" t="s">
        <v>331</v>
      </c>
      <c r="B631" s="2">
        <v>100</v>
      </c>
    </row>
    <row r="632" spans="1:2" ht="12.75">
      <c r="A632" s="87" t="s">
        <v>55</v>
      </c>
      <c r="B632" s="61"/>
    </row>
    <row r="633" spans="1:2" ht="12.75">
      <c r="A633" s="20" t="s">
        <v>261</v>
      </c>
      <c r="B633" s="89">
        <v>72</v>
      </c>
    </row>
    <row r="634" spans="1:2" ht="12.75">
      <c r="A634" s="57" t="s">
        <v>331</v>
      </c>
      <c r="B634" s="109">
        <v>22</v>
      </c>
    </row>
    <row r="635" spans="1:2" ht="12.75">
      <c r="A635" s="90" t="s">
        <v>56</v>
      </c>
      <c r="B635" s="90">
        <v>28</v>
      </c>
    </row>
    <row r="636" ht="12.75">
      <c r="B636" s="87"/>
    </row>
    <row r="637" ht="12.75">
      <c r="A637" s="12" t="s">
        <v>518</v>
      </c>
    </row>
    <row r="639" ht="12.75">
      <c r="A639" s="8" t="s">
        <v>517</v>
      </c>
    </row>
    <row r="643" ht="15.75">
      <c r="A643" s="22" t="s">
        <v>605</v>
      </c>
    </row>
    <row r="644" spans="1:2" ht="18">
      <c r="A644" s="23"/>
      <c r="B644" s="24" t="s">
        <v>519</v>
      </c>
    </row>
    <row r="646" spans="1:2" ht="12.75">
      <c r="A646" s="2" t="s">
        <v>602</v>
      </c>
      <c r="B646" s="10">
        <v>835</v>
      </c>
    </row>
    <row r="647" spans="1:2" ht="12.75">
      <c r="A647" s="2" t="s">
        <v>11</v>
      </c>
      <c r="B647" s="10">
        <f>SUM(B648:B649)</f>
        <v>436</v>
      </c>
    </row>
    <row r="648" spans="1:2" ht="12.75">
      <c r="A648" s="2" t="s">
        <v>298</v>
      </c>
      <c r="B648" s="10">
        <v>231</v>
      </c>
    </row>
    <row r="649" spans="1:2" ht="12.75">
      <c r="A649" s="2" t="s">
        <v>301</v>
      </c>
      <c r="B649" s="10">
        <v>205</v>
      </c>
    </row>
    <row r="650" spans="1:2" ht="12.75">
      <c r="A650" s="2" t="s">
        <v>51</v>
      </c>
      <c r="B650" s="10">
        <f>SUM(B651:B655)</f>
        <v>1394</v>
      </c>
    </row>
    <row r="651" spans="1:2" ht="12.75">
      <c r="A651" s="2" t="s">
        <v>19</v>
      </c>
      <c r="B651" s="10">
        <v>0</v>
      </c>
    </row>
    <row r="652" spans="1:2" ht="12.75">
      <c r="A652" s="2" t="s">
        <v>20</v>
      </c>
      <c r="B652" s="10">
        <v>13</v>
      </c>
    </row>
    <row r="653" spans="1:2" ht="12.75">
      <c r="A653" s="2" t="s">
        <v>21</v>
      </c>
      <c r="B653" s="10">
        <v>504</v>
      </c>
    </row>
    <row r="654" spans="1:2" ht="12.75">
      <c r="A654" s="2" t="s">
        <v>22</v>
      </c>
      <c r="B654" s="10">
        <v>402</v>
      </c>
    </row>
    <row r="655" spans="1:2" ht="12.75">
      <c r="A655" s="2" t="s">
        <v>564</v>
      </c>
      <c r="B655" s="10">
        <v>475</v>
      </c>
    </row>
    <row r="656" spans="1:2" ht="12.75">
      <c r="A656" s="2" t="s">
        <v>560</v>
      </c>
      <c r="B656" s="10">
        <v>27</v>
      </c>
    </row>
    <row r="657" spans="1:2" ht="12.75">
      <c r="A657" s="36" t="s">
        <v>24</v>
      </c>
      <c r="B657" s="11">
        <v>10</v>
      </c>
    </row>
    <row r="659" ht="12.75">
      <c r="A659" s="12" t="s">
        <v>518</v>
      </c>
    </row>
    <row r="661" ht="12.75">
      <c r="A661" s="8" t="s">
        <v>517</v>
      </c>
    </row>
    <row r="665" ht="15.75">
      <c r="A665" s="22" t="s">
        <v>606</v>
      </c>
    </row>
    <row r="666" spans="1:2" ht="18">
      <c r="A666" s="23"/>
      <c r="B666" s="24" t="s">
        <v>519</v>
      </c>
    </row>
    <row r="667" spans="1:2" ht="18">
      <c r="A667" s="52"/>
      <c r="B667" s="53"/>
    </row>
    <row r="668" spans="1:2" ht="12.75">
      <c r="A668" s="2" t="s">
        <v>11</v>
      </c>
      <c r="B668" s="10">
        <f>+B669+B672</f>
        <v>179</v>
      </c>
    </row>
    <row r="669" spans="1:2" ht="12.75">
      <c r="A669" s="2" t="s">
        <v>12</v>
      </c>
      <c r="B669" s="10">
        <f>+B670+B671</f>
        <v>165</v>
      </c>
    </row>
    <row r="670" spans="1:2" ht="12.75">
      <c r="A670" s="2" t="s">
        <v>13</v>
      </c>
      <c r="B670" s="10">
        <v>140</v>
      </c>
    </row>
    <row r="671" spans="1:2" ht="12.75">
      <c r="A671" s="2" t="s">
        <v>14</v>
      </c>
      <c r="B671" s="10">
        <v>25</v>
      </c>
    </row>
    <row r="672" spans="1:2" ht="12.75">
      <c r="A672" s="2" t="s">
        <v>35</v>
      </c>
      <c r="B672" s="10">
        <f>+B673+B674</f>
        <v>14</v>
      </c>
    </row>
    <row r="673" spans="1:2" ht="12.75">
      <c r="A673" s="2" t="s">
        <v>13</v>
      </c>
      <c r="B673" s="10">
        <v>14</v>
      </c>
    </row>
    <row r="674" spans="1:2" ht="12.75">
      <c r="A674" s="2" t="s">
        <v>14</v>
      </c>
      <c r="B674" s="10">
        <v>0</v>
      </c>
    </row>
    <row r="675" spans="1:2" ht="12.75">
      <c r="A675" s="6" t="s">
        <v>51</v>
      </c>
      <c r="B675" s="19">
        <f>SUM(B676:B679)</f>
        <v>657</v>
      </c>
    </row>
    <row r="676" spans="1:2" ht="12.75">
      <c r="A676" s="6" t="s">
        <v>607</v>
      </c>
      <c r="B676" s="15">
        <v>40</v>
      </c>
    </row>
    <row r="677" spans="1:2" ht="12.75">
      <c r="A677" s="6" t="s">
        <v>608</v>
      </c>
      <c r="B677" s="51">
        <v>60</v>
      </c>
    </row>
    <row r="678" spans="1:2" ht="12.75">
      <c r="A678" s="6" t="s">
        <v>21</v>
      </c>
      <c r="B678" s="19">
        <v>545</v>
      </c>
    </row>
    <row r="679" spans="1:2" ht="12.75">
      <c r="A679" s="36" t="s">
        <v>22</v>
      </c>
      <c r="B679" s="11">
        <v>12</v>
      </c>
    </row>
    <row r="680" ht="12.75">
      <c r="B680" s="10"/>
    </row>
    <row r="681" ht="12.75">
      <c r="A681" s="12" t="s">
        <v>518</v>
      </c>
    </row>
    <row r="683" spans="1:2" ht="12.75">
      <c r="A683" s="8" t="s">
        <v>517</v>
      </c>
      <c r="B683" s="10"/>
    </row>
    <row r="687" ht="15.75">
      <c r="A687" s="22" t="s">
        <v>325</v>
      </c>
    </row>
    <row r="688" spans="1:2" ht="18">
      <c r="A688" s="23"/>
      <c r="B688" s="24" t="s">
        <v>519</v>
      </c>
    </row>
    <row r="689" spans="1:2" ht="18">
      <c r="A689" s="52"/>
      <c r="B689" s="53"/>
    </row>
    <row r="690" spans="1:2" ht="12.75">
      <c r="A690" s="54" t="s">
        <v>44</v>
      </c>
      <c r="B690" s="10"/>
    </row>
    <row r="691" spans="1:2" ht="12.75">
      <c r="A691" s="56" t="s">
        <v>285</v>
      </c>
      <c r="B691" s="61">
        <v>242</v>
      </c>
    </row>
    <row r="692" spans="1:2" ht="12.75">
      <c r="A692" s="56" t="s">
        <v>261</v>
      </c>
      <c r="B692" s="61">
        <v>31</v>
      </c>
    </row>
    <row r="693" spans="1:2" ht="12.75">
      <c r="A693" s="56" t="s">
        <v>326</v>
      </c>
      <c r="B693" s="61">
        <v>211</v>
      </c>
    </row>
    <row r="694" spans="1:2" ht="12.75">
      <c r="A694" s="54" t="s">
        <v>327</v>
      </c>
      <c r="B694" s="61">
        <v>226</v>
      </c>
    </row>
    <row r="695" spans="1:2" ht="12.75">
      <c r="A695" s="54" t="s">
        <v>51</v>
      </c>
      <c r="B695" s="61"/>
    </row>
    <row r="696" spans="1:2" ht="12.75">
      <c r="A696" s="56" t="s">
        <v>293</v>
      </c>
      <c r="B696" s="61">
        <v>34</v>
      </c>
    </row>
    <row r="697" spans="1:2" ht="12.75">
      <c r="A697" s="56" t="s">
        <v>294</v>
      </c>
      <c r="B697" s="61">
        <v>170</v>
      </c>
    </row>
    <row r="698" spans="1:2" ht="12.75">
      <c r="A698" s="56" t="s">
        <v>261</v>
      </c>
      <c r="B698" s="61">
        <v>204</v>
      </c>
    </row>
    <row r="699" spans="1:2" ht="12.75">
      <c r="A699" s="69" t="s">
        <v>328</v>
      </c>
      <c r="B699" s="92">
        <v>22</v>
      </c>
    </row>
    <row r="700" spans="1:2" ht="12.75">
      <c r="A700" s="64" t="s">
        <v>295</v>
      </c>
      <c r="B700" s="65">
        <v>28</v>
      </c>
    </row>
    <row r="701" ht="12.75">
      <c r="B701" s="10"/>
    </row>
    <row r="702" ht="12.75">
      <c r="A702" s="12" t="s">
        <v>518</v>
      </c>
    </row>
    <row r="704" spans="1:2" ht="12.75">
      <c r="A704" s="8" t="s">
        <v>517</v>
      </c>
      <c r="B704" s="10"/>
    </row>
    <row r="708" ht="18.75">
      <c r="A708" s="22" t="s">
        <v>609</v>
      </c>
    </row>
    <row r="709" spans="1:2" ht="25.5">
      <c r="A709" s="23"/>
      <c r="B709" s="110" t="s">
        <v>404</v>
      </c>
    </row>
    <row r="710" spans="1:2" ht="18">
      <c r="A710" s="52"/>
      <c r="B710" s="53"/>
    </row>
    <row r="711" spans="1:2" ht="12.75">
      <c r="A711" s="93" t="s">
        <v>334</v>
      </c>
      <c r="B711" s="10"/>
    </row>
    <row r="712" spans="1:2" ht="12.75">
      <c r="A712" s="56" t="s">
        <v>335</v>
      </c>
      <c r="B712" s="61">
        <v>29</v>
      </c>
    </row>
    <row r="713" spans="1:2" ht="12.75">
      <c r="A713" s="56" t="s">
        <v>261</v>
      </c>
      <c r="B713" s="61">
        <v>28</v>
      </c>
    </row>
    <row r="714" spans="1:2" ht="12.75">
      <c r="A714" s="56" t="s">
        <v>336</v>
      </c>
      <c r="B714" s="92">
        <v>1</v>
      </c>
    </row>
    <row r="715" spans="1:2" ht="12.75">
      <c r="A715" s="93" t="s">
        <v>337</v>
      </c>
      <c r="B715" s="61"/>
    </row>
    <row r="716" spans="1:2" ht="12.75">
      <c r="A716" s="56" t="s">
        <v>335</v>
      </c>
      <c r="B716" s="61">
        <v>27</v>
      </c>
    </row>
    <row r="717" spans="1:2" ht="12.75">
      <c r="A717" s="56" t="s">
        <v>261</v>
      </c>
      <c r="B717" s="61">
        <v>26</v>
      </c>
    </row>
    <row r="718" spans="1:2" ht="12.75">
      <c r="A718" s="69" t="s">
        <v>336</v>
      </c>
      <c r="B718" s="92">
        <v>1</v>
      </c>
    </row>
    <row r="719" spans="1:2" ht="12.75">
      <c r="A719" s="93" t="s">
        <v>338</v>
      </c>
      <c r="B719" s="89"/>
    </row>
    <row r="720" spans="1:2" ht="12.75">
      <c r="A720" s="56" t="s">
        <v>335</v>
      </c>
      <c r="B720" s="61">
        <v>20</v>
      </c>
    </row>
    <row r="721" spans="1:2" ht="12.75">
      <c r="A721" s="69" t="s">
        <v>261</v>
      </c>
      <c r="B721" s="89">
        <v>18</v>
      </c>
    </row>
    <row r="722" spans="1:2" ht="12.75">
      <c r="A722" s="69" t="s">
        <v>336</v>
      </c>
      <c r="B722" s="92">
        <v>2</v>
      </c>
    </row>
    <row r="723" spans="1:2" ht="12.75">
      <c r="A723" s="93" t="s">
        <v>339</v>
      </c>
      <c r="B723" s="92"/>
    </row>
    <row r="724" spans="1:2" ht="12.75">
      <c r="A724" s="56" t="s">
        <v>335</v>
      </c>
      <c r="B724" s="61">
        <v>18</v>
      </c>
    </row>
    <row r="725" spans="1:2" ht="12.75">
      <c r="A725" s="69" t="s">
        <v>261</v>
      </c>
      <c r="B725" s="89">
        <v>18</v>
      </c>
    </row>
    <row r="726" spans="1:2" ht="12.75">
      <c r="A726" s="69" t="s">
        <v>336</v>
      </c>
      <c r="B726" s="92">
        <v>0</v>
      </c>
    </row>
    <row r="727" spans="1:2" ht="12.75">
      <c r="A727" s="93" t="s">
        <v>340</v>
      </c>
      <c r="B727" s="92"/>
    </row>
    <row r="728" spans="1:2" ht="12.75">
      <c r="A728" s="56" t="s">
        <v>335</v>
      </c>
      <c r="B728" s="61">
        <v>19</v>
      </c>
    </row>
    <row r="729" spans="1:2" ht="12.75">
      <c r="A729" s="69" t="s">
        <v>261</v>
      </c>
      <c r="B729" s="92">
        <v>19</v>
      </c>
    </row>
    <row r="730" spans="1:2" ht="12.75">
      <c r="A730" s="69" t="s">
        <v>336</v>
      </c>
      <c r="B730" s="92">
        <v>0</v>
      </c>
    </row>
    <row r="731" spans="1:2" ht="12.75">
      <c r="A731" s="64" t="s">
        <v>341</v>
      </c>
      <c r="B731" s="65">
        <v>113</v>
      </c>
    </row>
    <row r="732" ht="12.75">
      <c r="B732" s="10"/>
    </row>
    <row r="733" ht="12.75">
      <c r="A733" s="12" t="s">
        <v>518</v>
      </c>
    </row>
    <row r="735" spans="1:2" ht="12.75">
      <c r="A735" s="8" t="s">
        <v>517</v>
      </c>
      <c r="B735" s="10"/>
    </row>
    <row r="739" ht="15.75">
      <c r="A739" s="22" t="s">
        <v>343</v>
      </c>
    </row>
    <row r="740" spans="1:2" ht="18">
      <c r="A740" s="23"/>
      <c r="B740" s="24" t="s">
        <v>519</v>
      </c>
    </row>
    <row r="741" spans="1:2" ht="18">
      <c r="A741" s="52"/>
      <c r="B741" s="53"/>
    </row>
    <row r="742" spans="1:2" ht="12.75">
      <c r="A742" s="54" t="s">
        <v>44</v>
      </c>
      <c r="B742" s="10"/>
    </row>
    <row r="743" spans="1:2" ht="12.75">
      <c r="A743" s="56" t="s">
        <v>344</v>
      </c>
      <c r="B743" s="61"/>
    </row>
    <row r="744" spans="1:2" ht="12.75">
      <c r="A744" s="20" t="s">
        <v>345</v>
      </c>
      <c r="B744" s="61">
        <v>112</v>
      </c>
    </row>
    <row r="745" spans="1:2" ht="12.75">
      <c r="A745" s="20" t="s">
        <v>346</v>
      </c>
      <c r="B745" s="61">
        <v>75</v>
      </c>
    </row>
    <row r="746" spans="1:2" ht="12.75">
      <c r="A746" s="20" t="s">
        <v>347</v>
      </c>
      <c r="B746" s="61">
        <v>37</v>
      </c>
    </row>
    <row r="747" spans="1:2" ht="12.75">
      <c r="A747" s="56" t="s">
        <v>327</v>
      </c>
      <c r="B747" s="61">
        <v>150</v>
      </c>
    </row>
    <row r="748" spans="1:2" ht="12.75">
      <c r="A748" s="54" t="s">
        <v>51</v>
      </c>
      <c r="B748" s="61"/>
    </row>
    <row r="749" spans="1:2" ht="12.75">
      <c r="A749" s="54" t="s">
        <v>491</v>
      </c>
      <c r="B749" s="61"/>
    </row>
    <row r="750" spans="1:2" ht="12.75">
      <c r="A750" s="56" t="s">
        <v>492</v>
      </c>
      <c r="B750" s="92">
        <v>2</v>
      </c>
    </row>
    <row r="751" spans="1:2" ht="12.75">
      <c r="A751" s="56" t="s">
        <v>493</v>
      </c>
      <c r="B751" s="61">
        <v>106</v>
      </c>
    </row>
    <row r="752" spans="1:2" ht="12.75">
      <c r="A752" s="56" t="s">
        <v>494</v>
      </c>
      <c r="B752" s="61">
        <v>42</v>
      </c>
    </row>
    <row r="753" spans="1:2" ht="12.75">
      <c r="A753" s="54" t="s">
        <v>495</v>
      </c>
      <c r="B753" s="61"/>
    </row>
    <row r="754" spans="1:2" ht="12.75">
      <c r="A754" s="56" t="s">
        <v>493</v>
      </c>
      <c r="B754" s="92">
        <v>14</v>
      </c>
    </row>
    <row r="755" spans="1:2" ht="12.75">
      <c r="A755" s="56" t="s">
        <v>494</v>
      </c>
      <c r="B755" s="61">
        <v>28</v>
      </c>
    </row>
    <row r="756" spans="1:2" ht="12.75">
      <c r="A756" s="64" t="s">
        <v>295</v>
      </c>
      <c r="B756" s="91">
        <v>3</v>
      </c>
    </row>
    <row r="757" ht="12.75">
      <c r="B757" s="10"/>
    </row>
    <row r="758" ht="12.75">
      <c r="A758" s="12" t="s">
        <v>518</v>
      </c>
    </row>
    <row r="760" spans="1:2" ht="12.75">
      <c r="A760" s="8" t="s">
        <v>517</v>
      </c>
      <c r="B760" s="10"/>
    </row>
    <row r="764" ht="15.75">
      <c r="A764" s="22" t="s">
        <v>349</v>
      </c>
    </row>
    <row r="765" spans="1:2" ht="18">
      <c r="A765" s="23"/>
      <c r="B765" s="24" t="s">
        <v>519</v>
      </c>
    </row>
    <row r="766" spans="1:2" ht="18">
      <c r="A766" s="52"/>
      <c r="B766" s="53"/>
    </row>
    <row r="767" spans="1:2" ht="12.75">
      <c r="A767" s="54" t="s">
        <v>44</v>
      </c>
      <c r="B767" s="10"/>
    </row>
    <row r="768" spans="1:2" ht="12.75">
      <c r="A768" s="56" t="s">
        <v>285</v>
      </c>
      <c r="B768" s="95">
        <v>48</v>
      </c>
    </row>
    <row r="769" spans="1:2" ht="12.75">
      <c r="A769" s="56" t="s">
        <v>261</v>
      </c>
      <c r="B769" s="92">
        <v>22</v>
      </c>
    </row>
    <row r="770" spans="1:2" ht="12.75">
      <c r="A770" s="56" t="s">
        <v>326</v>
      </c>
      <c r="B770" s="92">
        <v>26</v>
      </c>
    </row>
    <row r="771" spans="1:2" ht="12.75">
      <c r="A771" s="54" t="s">
        <v>327</v>
      </c>
      <c r="B771" s="92">
        <v>872</v>
      </c>
    </row>
    <row r="772" spans="1:2" ht="12.75">
      <c r="A772" s="54" t="s">
        <v>51</v>
      </c>
      <c r="B772" s="92"/>
    </row>
    <row r="773" spans="1:2" ht="12.75">
      <c r="A773" s="56" t="s">
        <v>261</v>
      </c>
      <c r="B773" s="92">
        <v>812</v>
      </c>
    </row>
    <row r="774" spans="1:2" ht="12.75">
      <c r="A774" s="56" t="s">
        <v>328</v>
      </c>
      <c r="B774" s="92">
        <v>60</v>
      </c>
    </row>
    <row r="775" spans="1:2" ht="12.75">
      <c r="A775" s="64" t="s">
        <v>295</v>
      </c>
      <c r="B775" s="65">
        <v>10</v>
      </c>
    </row>
    <row r="776" ht="12.75">
      <c r="B776" s="10"/>
    </row>
    <row r="777" ht="12.75">
      <c r="A777" s="12" t="s">
        <v>518</v>
      </c>
    </row>
    <row r="779" spans="1:2" ht="12.75">
      <c r="A779" s="8" t="s">
        <v>517</v>
      </c>
      <c r="B77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V8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1.7109375" style="2" customWidth="1"/>
    <col min="2" max="16384" width="11.42187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spans="1:4" ht="18">
      <c r="A6" s="3" t="s">
        <v>67</v>
      </c>
      <c r="B6" s="4"/>
      <c r="C6" s="5"/>
      <c r="D6" s="6"/>
    </row>
    <row r="7" spans="1:4" ht="18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.75" thickBot="1">
      <c r="A9" s="7" t="s">
        <v>0</v>
      </c>
      <c r="B9" s="7"/>
    </row>
    <row r="10" spans="1:2" ht="12.75">
      <c r="A10" s="6"/>
      <c r="B10" s="6"/>
    </row>
    <row r="13" ht="15.75">
      <c r="A13" s="22" t="s">
        <v>37</v>
      </c>
    </row>
    <row r="14" spans="1:2" ht="18">
      <c r="A14" s="23"/>
      <c r="B14" s="24" t="s">
        <v>611</v>
      </c>
    </row>
    <row r="16" spans="1:2" ht="12.75">
      <c r="A16" s="2" t="s">
        <v>547</v>
      </c>
      <c r="B16" s="10">
        <f>+B17+B18</f>
        <v>613</v>
      </c>
    </row>
    <row r="17" spans="1:2" ht="12.75">
      <c r="A17" s="2" t="s">
        <v>12</v>
      </c>
      <c r="B17" s="10">
        <v>213</v>
      </c>
    </row>
    <row r="18" spans="1:2" ht="12.75">
      <c r="A18" s="2" t="s">
        <v>168</v>
      </c>
      <c r="B18" s="10">
        <v>400</v>
      </c>
    </row>
    <row r="19" spans="1:2" ht="12.75">
      <c r="A19" s="2" t="s">
        <v>613</v>
      </c>
      <c r="B19" s="10"/>
    </row>
    <row r="20" spans="1:2" ht="12.75">
      <c r="A20" s="2" t="s">
        <v>612</v>
      </c>
      <c r="B20" s="10">
        <v>1895</v>
      </c>
    </row>
    <row r="21" spans="1:2" ht="12.75">
      <c r="A21" s="2" t="s">
        <v>19</v>
      </c>
      <c r="B21" s="10">
        <v>289</v>
      </c>
    </row>
    <row r="22" spans="1:2" ht="12.75">
      <c r="A22" s="2" t="s">
        <v>20</v>
      </c>
      <c r="B22" s="10">
        <v>306</v>
      </c>
    </row>
    <row r="23" spans="1:2" ht="12.75">
      <c r="A23" s="2" t="s">
        <v>21</v>
      </c>
      <c r="B23" s="10">
        <v>661</v>
      </c>
    </row>
    <row r="24" spans="1:2" ht="12.75">
      <c r="A24" s="2" t="s">
        <v>554</v>
      </c>
      <c r="B24" s="10">
        <v>639</v>
      </c>
    </row>
    <row r="25" spans="1:2" ht="12.75">
      <c r="A25" s="2" t="s">
        <v>614</v>
      </c>
      <c r="B25" s="10"/>
    </row>
    <row r="26" spans="1:2" ht="12.75">
      <c r="A26" s="2" t="s">
        <v>612</v>
      </c>
      <c r="B26" s="10">
        <v>2778</v>
      </c>
    </row>
    <row r="27" spans="1:2" ht="12.75">
      <c r="A27" s="2" t="s">
        <v>19</v>
      </c>
      <c r="B27" s="10">
        <v>120</v>
      </c>
    </row>
    <row r="28" spans="1:2" ht="12.75">
      <c r="A28" s="2" t="s">
        <v>20</v>
      </c>
      <c r="B28" s="10">
        <v>261</v>
      </c>
    </row>
    <row r="29" spans="1:2" ht="12.75">
      <c r="A29" s="2" t="s">
        <v>21</v>
      </c>
      <c r="B29" s="10">
        <v>658</v>
      </c>
    </row>
    <row r="30" spans="1:2" ht="12.75">
      <c r="A30" s="2" t="s">
        <v>554</v>
      </c>
      <c r="B30" s="10">
        <v>1749</v>
      </c>
    </row>
    <row r="31" spans="1:2" ht="12.75">
      <c r="A31" s="2" t="s">
        <v>96</v>
      </c>
      <c r="B31" s="10">
        <v>53</v>
      </c>
    </row>
    <row r="32" spans="1:2" ht="12.75">
      <c r="A32" s="36" t="s">
        <v>24</v>
      </c>
      <c r="B32" s="11">
        <v>42</v>
      </c>
    </row>
    <row r="34" ht="12.75">
      <c r="A34" s="12" t="s">
        <v>604</v>
      </c>
    </row>
    <row r="36" ht="12.75">
      <c r="A36" s="8" t="s">
        <v>610</v>
      </c>
    </row>
    <row r="40" ht="15.75">
      <c r="A40" s="22" t="s">
        <v>40</v>
      </c>
    </row>
    <row r="41" spans="1:2" ht="18">
      <c r="A41" s="23"/>
      <c r="B41" s="24" t="s">
        <v>611</v>
      </c>
    </row>
    <row r="43" spans="1:2" ht="12.75">
      <c r="A43" s="2" t="s">
        <v>763</v>
      </c>
      <c r="B43" s="10">
        <f>+B44+B45</f>
        <v>703</v>
      </c>
    </row>
    <row r="44" spans="1:2" ht="12.75">
      <c r="A44" s="2" t="s">
        <v>12</v>
      </c>
      <c r="B44" s="10">
        <v>538</v>
      </c>
    </row>
    <row r="45" spans="1:2" ht="12.75">
      <c r="A45" s="2" t="s">
        <v>168</v>
      </c>
      <c r="B45" s="10">
        <v>165</v>
      </c>
    </row>
    <row r="46" spans="1:2" ht="12.75">
      <c r="A46" s="2" t="s">
        <v>613</v>
      </c>
      <c r="B46" s="10"/>
    </row>
    <row r="47" spans="1:2" ht="12.75">
      <c r="A47" s="2" t="s">
        <v>612</v>
      </c>
      <c r="B47" s="10">
        <v>3853</v>
      </c>
    </row>
    <row r="48" spans="1:2" ht="12.75">
      <c r="A48" s="2" t="s">
        <v>19</v>
      </c>
      <c r="B48" s="10">
        <v>260</v>
      </c>
    </row>
    <row r="49" spans="1:2" ht="12.75">
      <c r="A49" s="2" t="s">
        <v>20</v>
      </c>
      <c r="B49" s="10">
        <v>533</v>
      </c>
    </row>
    <row r="50" spans="1:2" ht="12.75">
      <c r="A50" s="2" t="s">
        <v>21</v>
      </c>
      <c r="B50" s="10">
        <v>1793</v>
      </c>
    </row>
    <row r="51" spans="1:2" ht="12.75">
      <c r="A51" s="2" t="s">
        <v>554</v>
      </c>
      <c r="B51" s="10">
        <v>1267</v>
      </c>
    </row>
    <row r="52" spans="1:2" ht="12.75">
      <c r="A52" s="2" t="s">
        <v>614</v>
      </c>
      <c r="B52" s="10"/>
    </row>
    <row r="53" spans="1:2" ht="12.75">
      <c r="A53" s="2" t="s">
        <v>612</v>
      </c>
      <c r="B53" s="10">
        <v>473</v>
      </c>
    </row>
    <row r="54" spans="1:2" ht="12.75">
      <c r="A54" s="2" t="s">
        <v>19</v>
      </c>
      <c r="B54" s="10">
        <v>16</v>
      </c>
    </row>
    <row r="55" spans="1:2" ht="12.75">
      <c r="A55" s="2" t="s">
        <v>20</v>
      </c>
      <c r="B55" s="10">
        <v>32</v>
      </c>
    </row>
    <row r="56" spans="1:2" ht="12.75">
      <c r="A56" s="2" t="s">
        <v>21</v>
      </c>
      <c r="B56" s="10">
        <v>91</v>
      </c>
    </row>
    <row r="57" spans="1:2" ht="12.75">
      <c r="A57" s="2" t="s">
        <v>554</v>
      </c>
      <c r="B57" s="10">
        <v>334</v>
      </c>
    </row>
    <row r="58" spans="1:2" ht="12.75">
      <c r="A58" s="2" t="s">
        <v>96</v>
      </c>
      <c r="B58" s="10">
        <v>58</v>
      </c>
    </row>
    <row r="59" spans="1:2" ht="12.75">
      <c r="A59" s="36" t="s">
        <v>24</v>
      </c>
      <c r="B59" s="11">
        <v>31</v>
      </c>
    </row>
    <row r="61" ht="12.75">
      <c r="A61" s="12" t="s">
        <v>604</v>
      </c>
    </row>
    <row r="63" ht="12.75">
      <c r="A63" s="8" t="s">
        <v>610</v>
      </c>
    </row>
    <row r="67" ht="18" customHeight="1">
      <c r="A67" s="22" t="s">
        <v>615</v>
      </c>
    </row>
    <row r="68" spans="1:3" ht="25.5">
      <c r="A68" s="23"/>
      <c r="B68" s="24" t="s">
        <v>3</v>
      </c>
      <c r="C68" s="31" t="s">
        <v>4</v>
      </c>
    </row>
    <row r="70" spans="1:3" ht="12.75">
      <c r="A70" s="2" t="s">
        <v>616</v>
      </c>
      <c r="B70" s="10"/>
      <c r="C70" s="10"/>
    </row>
    <row r="71" spans="1:3" ht="12.75">
      <c r="A71" s="14" t="s">
        <v>617</v>
      </c>
      <c r="B71" s="10">
        <f>SUM(B72:B73)</f>
        <v>986</v>
      </c>
      <c r="C71" s="10">
        <f>SUM(C72:C73)</f>
        <v>2027</v>
      </c>
    </row>
    <row r="72" spans="1:3" ht="12.75">
      <c r="A72" s="14" t="s">
        <v>618</v>
      </c>
      <c r="B72" s="10">
        <v>923</v>
      </c>
      <c r="C72" s="10">
        <v>1997</v>
      </c>
    </row>
    <row r="73" spans="1:3" ht="12.75">
      <c r="A73" s="14" t="s">
        <v>619</v>
      </c>
      <c r="B73" s="10">
        <v>63</v>
      </c>
      <c r="C73" s="10">
        <v>30</v>
      </c>
    </row>
    <row r="74" spans="1:3" ht="12.75">
      <c r="A74" s="2" t="s">
        <v>622</v>
      </c>
      <c r="B74" s="10">
        <f>+B75+B78+B81</f>
        <v>3315</v>
      </c>
      <c r="C74" s="10">
        <f>+C75+C78+C81</f>
        <v>7591</v>
      </c>
    </row>
    <row r="75" spans="1:3" ht="12.75">
      <c r="A75" s="2" t="s">
        <v>620</v>
      </c>
      <c r="B75" s="10">
        <f>SUM(B76:B77)</f>
        <v>849</v>
      </c>
      <c r="C75" s="10">
        <f>SUM(C76:C77)</f>
        <v>1006</v>
      </c>
    </row>
    <row r="76" spans="1:3" ht="12.75">
      <c r="A76" s="14" t="s">
        <v>242</v>
      </c>
      <c r="B76" s="10">
        <v>644</v>
      </c>
      <c r="C76" s="10">
        <v>803</v>
      </c>
    </row>
    <row r="77" spans="1:3" ht="12.75">
      <c r="A77" s="14" t="s">
        <v>548</v>
      </c>
      <c r="B77" s="10">
        <v>205</v>
      </c>
      <c r="C77" s="10">
        <v>203</v>
      </c>
    </row>
    <row r="78" spans="1:3" ht="12.75">
      <c r="A78" s="2" t="s">
        <v>621</v>
      </c>
      <c r="B78" s="10">
        <f>SUM(B79:B80)</f>
        <v>870</v>
      </c>
      <c r="C78" s="10">
        <f>SUM(C79:C80)</f>
        <v>2970</v>
      </c>
    </row>
    <row r="79" spans="1:3" ht="12.75">
      <c r="A79" s="14" t="s">
        <v>242</v>
      </c>
      <c r="B79" s="10">
        <v>812</v>
      </c>
      <c r="C79" s="10">
        <v>2364</v>
      </c>
    </row>
    <row r="80" spans="1:3" ht="12.75">
      <c r="A80" s="14" t="s">
        <v>548</v>
      </c>
      <c r="B80" s="10">
        <v>58</v>
      </c>
      <c r="C80" s="10">
        <v>606</v>
      </c>
    </row>
    <row r="81" spans="1:3" ht="12.75">
      <c r="A81" s="2" t="s">
        <v>621</v>
      </c>
      <c r="B81" s="10">
        <f>SUM(B82:B83)</f>
        <v>1596</v>
      </c>
      <c r="C81" s="10">
        <f>SUM(C82:C83)</f>
        <v>3615</v>
      </c>
    </row>
    <row r="82" spans="1:3" ht="12.75">
      <c r="A82" s="29" t="s">
        <v>242</v>
      </c>
      <c r="B82" s="30">
        <v>1357</v>
      </c>
      <c r="C82" s="30">
        <v>2856</v>
      </c>
    </row>
    <row r="83" spans="1:3" ht="12.75">
      <c r="A83" s="27" t="s">
        <v>548</v>
      </c>
      <c r="B83" s="11">
        <v>239</v>
      </c>
      <c r="C83" s="11">
        <v>759</v>
      </c>
    </row>
    <row r="85" spans="1:3" s="1" customFormat="1" ht="12.75" customHeight="1">
      <c r="A85" s="12" t="s">
        <v>604</v>
      </c>
      <c r="B85" s="2"/>
      <c r="C85" s="9"/>
    </row>
    <row r="87" spans="1:3" ht="12.75">
      <c r="A87" s="8" t="s">
        <v>610</v>
      </c>
      <c r="C87" s="10"/>
    </row>
    <row r="91" ht="18" customHeight="1">
      <c r="A91" s="22" t="s">
        <v>632</v>
      </c>
    </row>
    <row r="92" spans="1:3" ht="25.5">
      <c r="A92" s="23"/>
      <c r="B92" s="24" t="s">
        <v>3</v>
      </c>
      <c r="C92" s="31" t="s">
        <v>4</v>
      </c>
    </row>
    <row r="94" spans="1:5" ht="12.75">
      <c r="A94" s="2" t="s">
        <v>623</v>
      </c>
      <c r="B94" s="10">
        <f>SUM(B95:B96)</f>
        <v>19455</v>
      </c>
      <c r="C94" s="10">
        <f>SUM(C95:C96)</f>
        <v>17385</v>
      </c>
      <c r="D94" s="10"/>
      <c r="E94" s="10"/>
    </row>
    <row r="95" spans="1:3" ht="12.75">
      <c r="A95" s="14" t="s">
        <v>624</v>
      </c>
      <c r="B95" s="10">
        <v>18143</v>
      </c>
      <c r="C95" s="10">
        <v>15936</v>
      </c>
    </row>
    <row r="96" spans="1:3" ht="12.75">
      <c r="A96" s="14" t="s">
        <v>625</v>
      </c>
      <c r="B96" s="10">
        <v>1312</v>
      </c>
      <c r="C96" s="10">
        <v>1449</v>
      </c>
    </row>
    <row r="97" spans="1:3" ht="12.75">
      <c r="A97" s="2" t="s">
        <v>626</v>
      </c>
      <c r="B97" s="10"/>
      <c r="C97" s="10"/>
    </row>
    <row r="98" spans="1:3" ht="12.75">
      <c r="A98" s="14" t="s">
        <v>620</v>
      </c>
      <c r="B98" s="10"/>
      <c r="C98" s="10"/>
    </row>
    <row r="99" spans="1:3" ht="12.75">
      <c r="A99" s="13" t="s">
        <v>259</v>
      </c>
      <c r="B99" s="10">
        <v>742</v>
      </c>
      <c r="C99" s="10">
        <v>367</v>
      </c>
    </row>
    <row r="100" spans="1:3" ht="12.75">
      <c r="A100" s="13" t="s">
        <v>261</v>
      </c>
      <c r="B100" s="10">
        <v>3002</v>
      </c>
      <c r="C100" s="10">
        <v>2121</v>
      </c>
    </row>
    <row r="101" spans="1:3" ht="12.75">
      <c r="A101" s="13" t="s">
        <v>331</v>
      </c>
      <c r="B101" s="10">
        <v>535</v>
      </c>
      <c r="C101" s="10">
        <v>367</v>
      </c>
    </row>
    <row r="102" spans="1:3" ht="12.75">
      <c r="A102" s="14" t="s">
        <v>621</v>
      </c>
      <c r="B102" s="10"/>
      <c r="C102" s="10"/>
    </row>
    <row r="103" spans="1:3" ht="12.75">
      <c r="A103" s="13" t="s">
        <v>259</v>
      </c>
      <c r="B103" s="10">
        <v>430</v>
      </c>
      <c r="C103" s="30">
        <v>1803</v>
      </c>
    </row>
    <row r="104" spans="1:3" ht="12.75">
      <c r="A104" s="13" t="s">
        <v>261</v>
      </c>
      <c r="B104" s="30">
        <v>2698</v>
      </c>
      <c r="C104" s="30">
        <v>5164</v>
      </c>
    </row>
    <row r="105" spans="1:3" ht="12.75">
      <c r="A105" s="13" t="s">
        <v>331</v>
      </c>
      <c r="B105" s="30">
        <v>862</v>
      </c>
      <c r="C105" s="30">
        <v>539</v>
      </c>
    </row>
    <row r="106" spans="1:3" ht="12.75">
      <c r="A106" s="14" t="s">
        <v>627</v>
      </c>
      <c r="B106" s="30"/>
      <c r="C106" s="30"/>
    </row>
    <row r="107" spans="1:3" ht="12.75">
      <c r="A107" s="13" t="s">
        <v>259</v>
      </c>
      <c r="B107" s="30">
        <v>1121</v>
      </c>
      <c r="C107" s="30">
        <v>1649</v>
      </c>
    </row>
    <row r="108" spans="1:3" s="1" customFormat="1" ht="12.75" customHeight="1">
      <c r="A108" s="13" t="s">
        <v>261</v>
      </c>
      <c r="B108" s="30">
        <v>9501</v>
      </c>
      <c r="C108" s="30">
        <v>5673</v>
      </c>
    </row>
    <row r="109" spans="1:3" ht="12.75">
      <c r="A109" s="13" t="s">
        <v>331</v>
      </c>
      <c r="B109" s="30">
        <v>1461</v>
      </c>
      <c r="C109" s="30">
        <v>1193</v>
      </c>
    </row>
    <row r="110" spans="1:3" ht="12.75">
      <c r="A110" s="2" t="s">
        <v>628</v>
      </c>
      <c r="B110" s="10"/>
      <c r="C110" s="10"/>
    </row>
    <row r="111" spans="1:3" ht="12.75">
      <c r="A111" s="14" t="s">
        <v>620</v>
      </c>
      <c r="B111" s="10"/>
      <c r="C111" s="10"/>
    </row>
    <row r="112" spans="1:3" ht="12.75">
      <c r="A112" s="13" t="s">
        <v>259</v>
      </c>
      <c r="B112" s="30">
        <v>43</v>
      </c>
      <c r="C112" s="10">
        <v>277</v>
      </c>
    </row>
    <row r="113" spans="1:3" ht="12.75">
      <c r="A113" s="13" t="s">
        <v>261</v>
      </c>
      <c r="B113" s="30">
        <v>43</v>
      </c>
      <c r="C113" s="10">
        <v>1019</v>
      </c>
    </row>
    <row r="114" spans="1:3" ht="12.75">
      <c r="A114" s="13" t="s">
        <v>331</v>
      </c>
      <c r="B114" s="30">
        <v>11</v>
      </c>
      <c r="C114" s="10">
        <v>163</v>
      </c>
    </row>
    <row r="115" spans="1:3" ht="12.75">
      <c r="A115" s="14" t="s">
        <v>621</v>
      </c>
      <c r="B115" s="10"/>
      <c r="C115" s="10"/>
    </row>
    <row r="116" spans="1:3" ht="12.75">
      <c r="A116" s="13" t="s">
        <v>259</v>
      </c>
      <c r="B116" s="30">
        <v>60</v>
      </c>
      <c r="C116" s="32" t="s">
        <v>202</v>
      </c>
    </row>
    <row r="117" spans="1:3" ht="12.75">
      <c r="A117" s="13" t="s">
        <v>261</v>
      </c>
      <c r="B117" s="30">
        <v>86</v>
      </c>
      <c r="C117" s="32" t="s">
        <v>202</v>
      </c>
    </row>
    <row r="118" spans="1:3" ht="12.75">
      <c r="A118" s="13" t="s">
        <v>331</v>
      </c>
      <c r="B118" s="30">
        <v>23</v>
      </c>
      <c r="C118" s="32" t="s">
        <v>202</v>
      </c>
    </row>
    <row r="119" spans="1:3" ht="12.75">
      <c r="A119" s="14" t="s">
        <v>627</v>
      </c>
      <c r="B119" s="10"/>
      <c r="C119" s="10"/>
    </row>
    <row r="120" spans="1:3" ht="12.75">
      <c r="A120" s="13" t="s">
        <v>259</v>
      </c>
      <c r="B120" s="30">
        <v>59</v>
      </c>
      <c r="C120" s="32" t="s">
        <v>202</v>
      </c>
    </row>
    <row r="121" spans="1:3" ht="12.75">
      <c r="A121" s="13" t="s">
        <v>261</v>
      </c>
      <c r="B121" s="30">
        <v>23</v>
      </c>
      <c r="C121" s="32" t="s">
        <v>202</v>
      </c>
    </row>
    <row r="122" spans="1:3" ht="12.75">
      <c r="A122" s="13" t="s">
        <v>331</v>
      </c>
      <c r="B122" s="30">
        <v>28</v>
      </c>
      <c r="C122" s="32" t="s">
        <v>202</v>
      </c>
    </row>
    <row r="123" spans="1:3" ht="12.75">
      <c r="A123" s="2" t="s">
        <v>629</v>
      </c>
      <c r="B123" s="10"/>
      <c r="C123" s="10"/>
    </row>
    <row r="124" spans="1:3" ht="12.75">
      <c r="A124" s="14" t="s">
        <v>259</v>
      </c>
      <c r="B124" s="30">
        <v>15</v>
      </c>
      <c r="C124" s="10">
        <v>3</v>
      </c>
    </row>
    <row r="125" spans="1:3" ht="12.75">
      <c r="A125" s="14" t="s">
        <v>261</v>
      </c>
      <c r="B125" s="30">
        <v>56</v>
      </c>
      <c r="C125" s="10">
        <v>22</v>
      </c>
    </row>
    <row r="126" spans="1:3" ht="12.75">
      <c r="A126" s="14" t="s">
        <v>331</v>
      </c>
      <c r="B126" s="30">
        <v>22</v>
      </c>
      <c r="C126" s="10">
        <v>7</v>
      </c>
    </row>
    <row r="127" spans="1:3" ht="12.75">
      <c r="A127" s="29" t="s">
        <v>630</v>
      </c>
      <c r="B127" s="30">
        <v>515</v>
      </c>
      <c r="C127" s="10">
        <v>352</v>
      </c>
    </row>
    <row r="128" spans="1:3" ht="12.75">
      <c r="A128" s="27" t="s">
        <v>631</v>
      </c>
      <c r="B128" s="11">
        <v>40</v>
      </c>
      <c r="C128" s="11">
        <v>2</v>
      </c>
    </row>
    <row r="130" ht="12.75">
      <c r="A130" s="12" t="s">
        <v>604</v>
      </c>
    </row>
    <row r="132" ht="12.75">
      <c r="A132" s="8" t="s">
        <v>610</v>
      </c>
    </row>
    <row r="136" ht="38.25" customHeight="1">
      <c r="A136" s="98" t="s">
        <v>633</v>
      </c>
    </row>
    <row r="137" spans="1:3" ht="25.5">
      <c r="A137" s="23"/>
      <c r="B137" s="31" t="s">
        <v>634</v>
      </c>
      <c r="C137" s="31" t="s">
        <v>635</v>
      </c>
    </row>
    <row r="139" spans="1:5" ht="12.75">
      <c r="A139" s="2" t="s">
        <v>636</v>
      </c>
      <c r="B139" s="10">
        <v>1916</v>
      </c>
      <c r="C139" s="10">
        <v>649</v>
      </c>
      <c r="D139" s="10"/>
      <c r="E139" s="10"/>
    </row>
    <row r="140" spans="1:3" ht="12.75">
      <c r="A140" s="2" t="s">
        <v>637</v>
      </c>
      <c r="B140" s="10">
        <v>42</v>
      </c>
      <c r="C140" s="10">
        <v>25</v>
      </c>
    </row>
    <row r="141" spans="1:3" ht="12.75">
      <c r="A141" s="2" t="s">
        <v>619</v>
      </c>
      <c r="B141" s="10">
        <v>976</v>
      </c>
      <c r="C141" s="10">
        <v>202</v>
      </c>
    </row>
    <row r="142" spans="1:3" ht="12.75">
      <c r="A142" s="2" t="s">
        <v>618</v>
      </c>
      <c r="B142" s="10">
        <v>898</v>
      </c>
      <c r="C142" s="10">
        <v>422</v>
      </c>
    </row>
    <row r="143" spans="1:3" ht="12.75">
      <c r="A143" s="2" t="s">
        <v>638</v>
      </c>
      <c r="B143" s="10"/>
      <c r="C143" s="10"/>
    </row>
    <row r="144" spans="1:5" ht="12.75">
      <c r="A144" s="13" t="s">
        <v>259</v>
      </c>
      <c r="B144" s="30">
        <v>45</v>
      </c>
      <c r="C144" s="10">
        <v>45</v>
      </c>
      <c r="D144" s="10"/>
      <c r="E144" s="10"/>
    </row>
    <row r="145" spans="1:3" ht="12.75">
      <c r="A145" s="13" t="s">
        <v>261</v>
      </c>
      <c r="B145" s="30">
        <v>679</v>
      </c>
      <c r="C145" s="10">
        <v>222</v>
      </c>
    </row>
    <row r="146" spans="1:3" ht="12.75">
      <c r="A146" s="13" t="s">
        <v>331</v>
      </c>
      <c r="B146" s="30">
        <v>174</v>
      </c>
      <c r="C146" s="10">
        <v>155</v>
      </c>
    </row>
    <row r="147" spans="1:3" ht="12.75">
      <c r="A147" s="36" t="s">
        <v>639</v>
      </c>
      <c r="B147" s="11">
        <v>692</v>
      </c>
      <c r="C147" s="11">
        <v>374</v>
      </c>
    </row>
    <row r="149" ht="12.75">
      <c r="A149" s="12" t="s">
        <v>604</v>
      </c>
    </row>
    <row r="151" ht="12.75">
      <c r="A151" s="8" t="s">
        <v>610</v>
      </c>
    </row>
    <row r="155" ht="23.25" customHeight="1">
      <c r="A155" s="98" t="s">
        <v>640</v>
      </c>
    </row>
    <row r="156" spans="1:3" ht="25.5">
      <c r="A156" s="23"/>
      <c r="B156" s="31" t="s">
        <v>634</v>
      </c>
      <c r="C156" s="31" t="s">
        <v>635</v>
      </c>
    </row>
    <row r="158" spans="1:3" ht="12.75">
      <c r="A158" s="2" t="s">
        <v>643</v>
      </c>
      <c r="B158" s="10">
        <f>SUM(B159:B160)</f>
        <v>76</v>
      </c>
      <c r="C158" s="10">
        <f>SUM(C159:C160)</f>
        <v>136</v>
      </c>
    </row>
    <row r="159" spans="1:5" ht="12.75">
      <c r="A159" s="2" t="s">
        <v>641</v>
      </c>
      <c r="B159" s="10">
        <v>76</v>
      </c>
      <c r="C159" s="10">
        <v>136</v>
      </c>
      <c r="D159" s="10"/>
      <c r="E159" s="10"/>
    </row>
    <row r="160" spans="1:3" ht="12.75">
      <c r="A160" s="36" t="s">
        <v>642</v>
      </c>
      <c r="B160" s="35" t="s">
        <v>202</v>
      </c>
      <c r="C160" s="35" t="s">
        <v>202</v>
      </c>
    </row>
    <row r="162" ht="12.75">
      <c r="A162" s="12" t="s">
        <v>604</v>
      </c>
    </row>
    <row r="164" ht="12.75">
      <c r="A164" s="8" t="s">
        <v>610</v>
      </c>
    </row>
    <row r="168" ht="19.5" customHeight="1">
      <c r="A168" s="98" t="s">
        <v>644</v>
      </c>
    </row>
    <row r="169" spans="1:2" ht="18">
      <c r="A169" s="23"/>
      <c r="B169" s="24" t="s">
        <v>611</v>
      </c>
    </row>
    <row r="171" spans="1:5" ht="12.75">
      <c r="A171" s="2" t="s">
        <v>645</v>
      </c>
      <c r="B171" s="32">
        <v>90</v>
      </c>
      <c r="C171" s="10"/>
      <c r="D171" s="10"/>
      <c r="E171" s="10"/>
    </row>
    <row r="172" spans="1:2" ht="12.75">
      <c r="A172" s="2" t="s">
        <v>652</v>
      </c>
      <c r="B172" s="10"/>
    </row>
    <row r="173" spans="1:2" ht="12.75">
      <c r="A173" s="14" t="s">
        <v>1</v>
      </c>
      <c r="B173" s="10">
        <f>SUM(B174:B175)</f>
        <v>100</v>
      </c>
    </row>
    <row r="174" spans="1:2" ht="12.75">
      <c r="A174" s="13" t="s">
        <v>646</v>
      </c>
      <c r="B174" s="10">
        <v>87</v>
      </c>
    </row>
    <row r="175" spans="1:2" ht="12.75">
      <c r="A175" s="13" t="s">
        <v>647</v>
      </c>
      <c r="B175" s="10">
        <v>13</v>
      </c>
    </row>
    <row r="176" spans="1:2" ht="12.75">
      <c r="A176" s="14" t="s">
        <v>648</v>
      </c>
      <c r="B176" s="10">
        <f>SUM(B177:B179)</f>
        <v>100</v>
      </c>
    </row>
    <row r="177" spans="1:5" ht="12.75">
      <c r="A177" s="13" t="s">
        <v>649</v>
      </c>
      <c r="B177" s="30">
        <v>31</v>
      </c>
      <c r="C177" s="10"/>
      <c r="D177" s="10"/>
      <c r="E177" s="10"/>
    </row>
    <row r="178" spans="1:2" ht="12.75">
      <c r="A178" s="13" t="s">
        <v>650</v>
      </c>
      <c r="B178" s="32">
        <v>20</v>
      </c>
    </row>
    <row r="179" spans="1:2" ht="12.75">
      <c r="A179" s="13" t="s">
        <v>651</v>
      </c>
      <c r="B179" s="30">
        <v>49</v>
      </c>
    </row>
    <row r="180" spans="1:2" ht="12.75">
      <c r="A180" s="2" t="s">
        <v>653</v>
      </c>
      <c r="B180" s="10">
        <f>SUM(B181:B184)</f>
        <v>100</v>
      </c>
    </row>
    <row r="181" spans="1:5" ht="12.75">
      <c r="A181" s="13" t="s">
        <v>259</v>
      </c>
      <c r="B181" s="30">
        <v>16</v>
      </c>
      <c r="C181" s="10"/>
      <c r="D181" s="10"/>
      <c r="E181" s="10"/>
    </row>
    <row r="182" spans="1:256" ht="12.75">
      <c r="A182" s="13" t="s">
        <v>260</v>
      </c>
      <c r="B182" s="32" t="s">
        <v>202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" ht="12.75">
      <c r="A183" s="13" t="s">
        <v>261</v>
      </c>
      <c r="B183" s="30">
        <v>71</v>
      </c>
    </row>
    <row r="184" spans="1:2" ht="12.75">
      <c r="A184" s="13" t="s">
        <v>331</v>
      </c>
      <c r="B184" s="30">
        <v>13</v>
      </c>
    </row>
    <row r="185" spans="1:2" ht="12.75">
      <c r="A185" s="36" t="s">
        <v>654</v>
      </c>
      <c r="B185" s="35" t="s">
        <v>202</v>
      </c>
    </row>
    <row r="187" ht="12.75">
      <c r="A187" s="12" t="s">
        <v>604</v>
      </c>
    </row>
    <row r="189" ht="12.75">
      <c r="A189" s="8" t="s">
        <v>610</v>
      </c>
    </row>
    <row r="193" ht="18.75">
      <c r="A193" s="22" t="s">
        <v>394</v>
      </c>
    </row>
    <row r="194" spans="1:2" ht="18">
      <c r="A194" s="23"/>
      <c r="B194" s="99" t="s">
        <v>746</v>
      </c>
    </row>
    <row r="196" spans="1:2" ht="12.75">
      <c r="A196" s="2" t="s">
        <v>11</v>
      </c>
      <c r="B196" s="10">
        <f>SUM(B197:B198)</f>
        <v>13595</v>
      </c>
    </row>
    <row r="197" spans="1:2" ht="12.75">
      <c r="A197" s="2" t="s">
        <v>12</v>
      </c>
      <c r="B197" s="10">
        <v>5909</v>
      </c>
    </row>
    <row r="198" spans="1:2" ht="12.75">
      <c r="A198" s="2" t="s">
        <v>35</v>
      </c>
      <c r="B198" s="10">
        <v>7686</v>
      </c>
    </row>
    <row r="199" spans="1:2" ht="12.75">
      <c r="A199" s="54" t="s">
        <v>235</v>
      </c>
      <c r="B199" s="10"/>
    </row>
    <row r="200" spans="1:2" ht="12.75">
      <c r="A200" s="2" t="s">
        <v>12</v>
      </c>
      <c r="B200" s="18">
        <v>43</v>
      </c>
    </row>
    <row r="201" spans="1:2" ht="12.75">
      <c r="A201" s="2" t="s">
        <v>35</v>
      </c>
      <c r="B201" s="18">
        <v>57</v>
      </c>
    </row>
    <row r="202" spans="1:2" ht="12.75">
      <c r="A202" s="54" t="s">
        <v>236</v>
      </c>
      <c r="B202" s="10"/>
    </row>
    <row r="203" spans="1:2" ht="12.75">
      <c r="A203" s="2" t="s">
        <v>19</v>
      </c>
      <c r="B203" s="10">
        <v>10</v>
      </c>
    </row>
    <row r="204" spans="1:2" ht="12.75">
      <c r="A204" s="2" t="s">
        <v>20</v>
      </c>
      <c r="B204" s="10">
        <v>13</v>
      </c>
    </row>
    <row r="205" spans="1:2" ht="12.75">
      <c r="A205" s="2" t="s">
        <v>21</v>
      </c>
      <c r="B205" s="10">
        <v>46</v>
      </c>
    </row>
    <row r="206" spans="1:2" ht="12.75">
      <c r="A206" s="2" t="s">
        <v>22</v>
      </c>
      <c r="B206" s="10">
        <v>31</v>
      </c>
    </row>
    <row r="207" spans="1:2" ht="12.75">
      <c r="A207" s="54" t="s">
        <v>660</v>
      </c>
      <c r="B207" s="10">
        <v>2600608</v>
      </c>
    </row>
    <row r="208" spans="1:2" ht="12.75">
      <c r="A208" s="36" t="s">
        <v>167</v>
      </c>
      <c r="B208" s="36">
        <v>52</v>
      </c>
    </row>
    <row r="210" spans="1:4" s="1" customFormat="1" ht="12.75" customHeight="1">
      <c r="A210" s="100" t="s">
        <v>237</v>
      </c>
      <c r="B210" s="9"/>
      <c r="C210" s="9"/>
      <c r="D210" s="9"/>
    </row>
    <row r="211" ht="12.75">
      <c r="A211" s="12" t="s">
        <v>747</v>
      </c>
    </row>
    <row r="212" spans="1:4" ht="12.75">
      <c r="A212" s="12"/>
      <c r="B212" s="10"/>
      <c r="C212" s="10"/>
      <c r="D212" s="10"/>
    </row>
    <row r="213" ht="12.75">
      <c r="A213" s="8" t="s">
        <v>610</v>
      </c>
    </row>
    <row r="217" ht="18" customHeight="1">
      <c r="A217" s="22" t="s">
        <v>655</v>
      </c>
    </row>
    <row r="218" spans="1:4" ht="18">
      <c r="A218" s="23"/>
      <c r="B218" s="24" t="s">
        <v>1</v>
      </c>
      <c r="C218" s="24" t="s">
        <v>242</v>
      </c>
      <c r="D218" s="31" t="s">
        <v>548</v>
      </c>
    </row>
    <row r="220" spans="1:4" ht="12.75">
      <c r="A220" s="101" t="s">
        <v>1</v>
      </c>
      <c r="B220" s="30">
        <f>SUM(C220:D220)</f>
        <v>13595</v>
      </c>
      <c r="C220" s="30">
        <f>SUM(C221:C230)</f>
        <v>12184</v>
      </c>
      <c r="D220" s="30">
        <f>SUM(D221:D230)</f>
        <v>1411</v>
      </c>
    </row>
    <row r="221" spans="1:4" ht="12.75">
      <c r="A221" s="101" t="s">
        <v>28</v>
      </c>
      <c r="B221" s="30">
        <f>SUM(C221:D221)</f>
        <v>1339</v>
      </c>
      <c r="C221" s="30">
        <v>1161</v>
      </c>
      <c r="D221" s="30">
        <v>178</v>
      </c>
    </row>
    <row r="222" spans="1:4" ht="12.75">
      <c r="A222" s="53" t="s">
        <v>26</v>
      </c>
      <c r="B222" s="30">
        <f>SUM(C222:D222)</f>
        <v>3729</v>
      </c>
      <c r="C222" s="30">
        <v>3700</v>
      </c>
      <c r="D222" s="30">
        <v>29</v>
      </c>
    </row>
    <row r="223" spans="1:4" ht="12.75">
      <c r="A223" s="53" t="s">
        <v>29</v>
      </c>
      <c r="B223" s="30">
        <f aca="true" t="shared" si="0" ref="B223:B230">SUM(C223:D223)</f>
        <v>1758</v>
      </c>
      <c r="C223" s="30">
        <v>1612</v>
      </c>
      <c r="D223" s="30">
        <v>146</v>
      </c>
    </row>
    <row r="224" spans="1:4" ht="12.75">
      <c r="A224" s="101" t="s">
        <v>27</v>
      </c>
      <c r="B224" s="30">
        <f t="shared" si="0"/>
        <v>3401</v>
      </c>
      <c r="C224" s="30">
        <v>3347</v>
      </c>
      <c r="D224" s="30">
        <v>54</v>
      </c>
    </row>
    <row r="225" spans="1:4" ht="12.75">
      <c r="A225" s="53" t="s">
        <v>30</v>
      </c>
      <c r="B225" s="30">
        <f t="shared" si="0"/>
        <v>1729</v>
      </c>
      <c r="C225" s="30">
        <v>1349</v>
      </c>
      <c r="D225" s="30">
        <v>380</v>
      </c>
    </row>
    <row r="226" spans="1:4" ht="12.75">
      <c r="A226" s="53" t="s">
        <v>31</v>
      </c>
      <c r="B226" s="30">
        <f t="shared" si="0"/>
        <v>975</v>
      </c>
      <c r="C226" s="30">
        <v>704</v>
      </c>
      <c r="D226" s="30">
        <v>271</v>
      </c>
    </row>
    <row r="227" spans="1:4" ht="12.75">
      <c r="A227" s="53" t="s">
        <v>32</v>
      </c>
      <c r="B227" s="30">
        <f t="shared" si="0"/>
        <v>283</v>
      </c>
      <c r="C227" s="51" t="s">
        <v>202</v>
      </c>
      <c r="D227" s="30">
        <v>283</v>
      </c>
    </row>
    <row r="228" spans="1:4" ht="12.75">
      <c r="A228" s="53" t="s">
        <v>33</v>
      </c>
      <c r="B228" s="30">
        <f t="shared" si="0"/>
        <v>323</v>
      </c>
      <c r="C228" s="30">
        <v>311</v>
      </c>
      <c r="D228" s="30">
        <v>12</v>
      </c>
    </row>
    <row r="229" spans="1:4" ht="12.75">
      <c r="A229" s="53" t="s">
        <v>34</v>
      </c>
      <c r="B229" s="30">
        <f t="shared" si="0"/>
        <v>58</v>
      </c>
      <c r="C229" s="51" t="s">
        <v>202</v>
      </c>
      <c r="D229" s="30">
        <v>58</v>
      </c>
    </row>
    <row r="230" spans="1:4" ht="12.75">
      <c r="A230" s="102" t="s">
        <v>552</v>
      </c>
      <c r="B230" s="11">
        <f t="shared" si="0"/>
        <v>0</v>
      </c>
      <c r="C230" s="35" t="s">
        <v>202</v>
      </c>
      <c r="D230" s="35" t="s">
        <v>202</v>
      </c>
    </row>
    <row r="232" ht="12.75">
      <c r="A232" s="12" t="s">
        <v>604</v>
      </c>
    </row>
    <row r="234" ht="12.75" customHeight="1">
      <c r="A234" s="8" t="s">
        <v>610</v>
      </c>
    </row>
    <row r="238" ht="18" customHeight="1">
      <c r="A238" s="22" t="s">
        <v>656</v>
      </c>
    </row>
    <row r="239" spans="1:12" ht="25.5">
      <c r="A239" s="23"/>
      <c r="B239" s="24" t="s">
        <v>1</v>
      </c>
      <c r="C239" s="31" t="s">
        <v>28</v>
      </c>
      <c r="D239" s="24" t="s">
        <v>26</v>
      </c>
      <c r="E239" s="24" t="s">
        <v>29</v>
      </c>
      <c r="F239" s="31" t="s">
        <v>27</v>
      </c>
      <c r="G239" s="24" t="s">
        <v>30</v>
      </c>
      <c r="H239" s="24" t="s">
        <v>31</v>
      </c>
      <c r="I239" s="24" t="s">
        <v>32</v>
      </c>
      <c r="J239" s="24" t="s">
        <v>34</v>
      </c>
      <c r="K239" s="24" t="s">
        <v>33</v>
      </c>
      <c r="L239" s="31" t="s">
        <v>552</v>
      </c>
    </row>
    <row r="241" spans="1:12" ht="12.75">
      <c r="A241" s="2" t="s">
        <v>335</v>
      </c>
      <c r="B241" s="25">
        <f aca="true" t="shared" si="1" ref="B241:L241">SUM(B242:B243)</f>
        <v>33906</v>
      </c>
      <c r="C241" s="25">
        <f t="shared" si="1"/>
        <v>3182</v>
      </c>
      <c r="D241" s="25">
        <f t="shared" si="1"/>
        <v>9789</v>
      </c>
      <c r="E241" s="25">
        <f t="shared" si="1"/>
        <v>4286</v>
      </c>
      <c r="F241" s="25">
        <f t="shared" si="1"/>
        <v>10490</v>
      </c>
      <c r="G241" s="25">
        <f t="shared" si="1"/>
        <v>3789</v>
      </c>
      <c r="H241" s="25">
        <f t="shared" si="1"/>
        <v>1058</v>
      </c>
      <c r="I241" s="25">
        <f t="shared" si="1"/>
        <v>305</v>
      </c>
      <c r="J241" s="25">
        <f t="shared" si="1"/>
        <v>58</v>
      </c>
      <c r="K241" s="25">
        <f t="shared" si="1"/>
        <v>949</v>
      </c>
      <c r="L241" s="25">
        <f t="shared" si="1"/>
        <v>0</v>
      </c>
    </row>
    <row r="242" spans="1:12" ht="12.75">
      <c r="A242" s="2" t="s">
        <v>49</v>
      </c>
      <c r="B242" s="15">
        <f>SUM(C242:L242)</f>
        <v>16072</v>
      </c>
      <c r="C242" s="25">
        <v>637</v>
      </c>
      <c r="D242" s="25">
        <v>2022</v>
      </c>
      <c r="E242" s="25">
        <v>2639</v>
      </c>
      <c r="F242" s="25">
        <v>7119</v>
      </c>
      <c r="G242" s="25">
        <v>2224</v>
      </c>
      <c r="H242" s="25">
        <v>512</v>
      </c>
      <c r="I242" s="25">
        <v>183</v>
      </c>
      <c r="J242" s="25">
        <v>0</v>
      </c>
      <c r="K242" s="25">
        <v>736</v>
      </c>
      <c r="L242" s="25">
        <v>0</v>
      </c>
    </row>
    <row r="243" spans="1:12" ht="12.75">
      <c r="A243" s="2" t="s">
        <v>50</v>
      </c>
      <c r="B243" s="15">
        <f>SUM(C243:L243)</f>
        <v>17834</v>
      </c>
      <c r="C243" s="25">
        <v>2545</v>
      </c>
      <c r="D243" s="25">
        <v>7767</v>
      </c>
      <c r="E243" s="25">
        <v>1647</v>
      </c>
      <c r="F243" s="25">
        <v>3371</v>
      </c>
      <c r="G243" s="25">
        <v>1565</v>
      </c>
      <c r="H243" s="25">
        <v>546</v>
      </c>
      <c r="I243" s="25">
        <v>122</v>
      </c>
      <c r="J243" s="25">
        <v>58</v>
      </c>
      <c r="K243" s="25">
        <v>213</v>
      </c>
      <c r="L243" s="25">
        <v>0</v>
      </c>
    </row>
    <row r="244" s="14" customFormat="1" ht="12.75">
      <c r="A244" s="2" t="s">
        <v>18</v>
      </c>
    </row>
    <row r="245" spans="1:12" s="14" customFormat="1" ht="12.75">
      <c r="A245" s="14" t="s">
        <v>276</v>
      </c>
      <c r="B245" s="15">
        <f aca="true" t="shared" si="2" ref="B245:B253">SUM(C245:L245)</f>
        <v>16072</v>
      </c>
      <c r="C245" s="55">
        <f>SUM(C246:C249)</f>
        <v>637</v>
      </c>
      <c r="D245" s="55">
        <f aca="true" t="shared" si="3" ref="D245:L245">SUM(D246:D249)</f>
        <v>2022</v>
      </c>
      <c r="E245" s="55">
        <f t="shared" si="3"/>
        <v>2639</v>
      </c>
      <c r="F245" s="55">
        <f t="shared" si="3"/>
        <v>7119</v>
      </c>
      <c r="G245" s="55">
        <f t="shared" si="3"/>
        <v>2224</v>
      </c>
      <c r="H245" s="55">
        <f t="shared" si="3"/>
        <v>512</v>
      </c>
      <c r="I245" s="55">
        <f t="shared" si="3"/>
        <v>183</v>
      </c>
      <c r="J245" s="55">
        <f t="shared" si="3"/>
        <v>0</v>
      </c>
      <c r="K245" s="55">
        <f t="shared" si="3"/>
        <v>736</v>
      </c>
      <c r="L245" s="55">
        <f t="shared" si="3"/>
        <v>0</v>
      </c>
    </row>
    <row r="246" spans="1:12" s="14" customFormat="1" ht="12.75">
      <c r="A246" s="14" t="s">
        <v>19</v>
      </c>
      <c r="B246" s="15">
        <f t="shared" si="2"/>
        <v>2056</v>
      </c>
      <c r="C246" s="73">
        <v>225</v>
      </c>
      <c r="D246" s="73">
        <v>420</v>
      </c>
      <c r="E246" s="73">
        <v>200</v>
      </c>
      <c r="F246" s="73">
        <v>912</v>
      </c>
      <c r="G246" s="73">
        <v>149</v>
      </c>
      <c r="H246" s="73">
        <v>57</v>
      </c>
      <c r="I246" s="73">
        <v>20</v>
      </c>
      <c r="J246" s="73">
        <v>0</v>
      </c>
      <c r="K246" s="73">
        <v>73</v>
      </c>
      <c r="L246" s="73">
        <v>0</v>
      </c>
    </row>
    <row r="247" spans="1:12" s="14" customFormat="1" ht="12.75">
      <c r="A247" s="14" t="s">
        <v>20</v>
      </c>
      <c r="B247" s="15">
        <f t="shared" si="2"/>
        <v>2157</v>
      </c>
      <c r="C247" s="73">
        <v>110</v>
      </c>
      <c r="D247" s="73">
        <v>479</v>
      </c>
      <c r="E247" s="73">
        <v>206</v>
      </c>
      <c r="F247" s="73">
        <v>926</v>
      </c>
      <c r="G247" s="73">
        <v>148</v>
      </c>
      <c r="H247" s="73">
        <v>90</v>
      </c>
      <c r="I247" s="73">
        <v>38</v>
      </c>
      <c r="J247" s="73">
        <v>0</v>
      </c>
      <c r="K247" s="73">
        <v>160</v>
      </c>
      <c r="L247" s="73">
        <v>0</v>
      </c>
    </row>
    <row r="248" spans="1:12" s="14" customFormat="1" ht="12.75">
      <c r="A248" s="14" t="s">
        <v>21</v>
      </c>
      <c r="B248" s="15">
        <f t="shared" si="2"/>
        <v>7185</v>
      </c>
      <c r="C248" s="73">
        <v>169</v>
      </c>
      <c r="D248" s="73">
        <v>839</v>
      </c>
      <c r="E248" s="73">
        <v>1512</v>
      </c>
      <c r="F248" s="73">
        <v>3562</v>
      </c>
      <c r="G248" s="73">
        <v>633</v>
      </c>
      <c r="H248" s="73">
        <v>182</v>
      </c>
      <c r="I248" s="73">
        <v>65</v>
      </c>
      <c r="J248" s="73">
        <v>0</v>
      </c>
      <c r="K248" s="73">
        <v>223</v>
      </c>
      <c r="L248" s="73">
        <v>0</v>
      </c>
    </row>
    <row r="249" spans="1:12" ht="12.75">
      <c r="A249" s="14" t="s">
        <v>554</v>
      </c>
      <c r="B249" s="15">
        <f t="shared" si="2"/>
        <v>4674</v>
      </c>
      <c r="C249" s="73">
        <v>133</v>
      </c>
      <c r="D249" s="73">
        <v>284</v>
      </c>
      <c r="E249" s="73">
        <v>721</v>
      </c>
      <c r="F249" s="73">
        <v>1719</v>
      </c>
      <c r="G249" s="73">
        <v>1294</v>
      </c>
      <c r="H249" s="73">
        <v>183</v>
      </c>
      <c r="I249" s="73">
        <v>60</v>
      </c>
      <c r="J249" s="73">
        <v>0</v>
      </c>
      <c r="K249" s="73">
        <v>280</v>
      </c>
      <c r="L249" s="73">
        <v>0</v>
      </c>
    </row>
    <row r="250" spans="1:12" s="14" customFormat="1" ht="12.75">
      <c r="A250" s="14" t="s">
        <v>278</v>
      </c>
      <c r="B250" s="15">
        <f t="shared" si="2"/>
        <v>17834</v>
      </c>
      <c r="C250" s="55">
        <v>2545</v>
      </c>
      <c r="D250" s="55">
        <f aca="true" t="shared" si="4" ref="D250:L250">SUM(D251:D254)</f>
        <v>7767</v>
      </c>
      <c r="E250" s="55">
        <f t="shared" si="4"/>
        <v>1647</v>
      </c>
      <c r="F250" s="55">
        <f t="shared" si="4"/>
        <v>3371</v>
      </c>
      <c r="G250" s="55">
        <f t="shared" si="4"/>
        <v>1565</v>
      </c>
      <c r="H250" s="55">
        <f t="shared" si="4"/>
        <v>546</v>
      </c>
      <c r="I250" s="55">
        <f t="shared" si="4"/>
        <v>122</v>
      </c>
      <c r="J250" s="55">
        <f t="shared" si="4"/>
        <v>58</v>
      </c>
      <c r="K250" s="55">
        <f t="shared" si="4"/>
        <v>213</v>
      </c>
      <c r="L250" s="55">
        <f t="shared" si="4"/>
        <v>0</v>
      </c>
    </row>
    <row r="251" spans="1:12" s="14" customFormat="1" ht="12.75">
      <c r="A251" s="14" t="s">
        <v>19</v>
      </c>
      <c r="B251" s="15">
        <f t="shared" si="2"/>
        <v>1218</v>
      </c>
      <c r="C251" s="73">
        <v>172</v>
      </c>
      <c r="D251" s="73">
        <v>823</v>
      </c>
      <c r="E251" s="73">
        <v>48</v>
      </c>
      <c r="F251" s="73">
        <v>102</v>
      </c>
      <c r="G251" s="73">
        <v>20</v>
      </c>
      <c r="H251" s="73">
        <v>29</v>
      </c>
      <c r="I251" s="73">
        <v>6</v>
      </c>
      <c r="J251" s="73">
        <v>3</v>
      </c>
      <c r="K251" s="73">
        <v>15</v>
      </c>
      <c r="L251" s="73">
        <v>0</v>
      </c>
    </row>
    <row r="252" spans="1:12" s="14" customFormat="1" ht="12.75">
      <c r="A252" s="29" t="s">
        <v>20</v>
      </c>
      <c r="B252" s="15">
        <f t="shared" si="2"/>
        <v>2111</v>
      </c>
      <c r="C252" s="103">
        <v>292</v>
      </c>
      <c r="D252" s="103">
        <v>1412</v>
      </c>
      <c r="E252" s="103">
        <v>111</v>
      </c>
      <c r="F252" s="103">
        <v>182</v>
      </c>
      <c r="G252" s="103">
        <v>56</v>
      </c>
      <c r="H252" s="103">
        <v>33</v>
      </c>
      <c r="I252" s="103">
        <v>7</v>
      </c>
      <c r="J252" s="73">
        <v>4</v>
      </c>
      <c r="K252" s="103">
        <v>14</v>
      </c>
      <c r="L252" s="73">
        <v>0</v>
      </c>
    </row>
    <row r="253" spans="1:12" s="14" customFormat="1" ht="12.75">
      <c r="A253" s="29" t="s">
        <v>21</v>
      </c>
      <c r="B253" s="15">
        <f t="shared" si="2"/>
        <v>8506</v>
      </c>
      <c r="C253" s="103">
        <v>1197</v>
      </c>
      <c r="D253" s="103">
        <v>3846</v>
      </c>
      <c r="E253" s="103">
        <v>880</v>
      </c>
      <c r="F253" s="103">
        <v>1526</v>
      </c>
      <c r="G253" s="103">
        <v>723</v>
      </c>
      <c r="H253" s="103">
        <v>203</v>
      </c>
      <c r="I253" s="103">
        <v>45</v>
      </c>
      <c r="J253" s="73">
        <v>21</v>
      </c>
      <c r="K253" s="103">
        <v>65</v>
      </c>
      <c r="L253" s="73">
        <v>0</v>
      </c>
    </row>
    <row r="254" spans="1:12" ht="12.75">
      <c r="A254" s="29" t="s">
        <v>554</v>
      </c>
      <c r="B254" s="15">
        <v>5999</v>
      </c>
      <c r="C254" s="103">
        <v>824</v>
      </c>
      <c r="D254" s="103">
        <v>1686</v>
      </c>
      <c r="E254" s="103">
        <v>608</v>
      </c>
      <c r="F254" s="103">
        <v>1561</v>
      </c>
      <c r="G254" s="103">
        <v>766</v>
      </c>
      <c r="H254" s="103">
        <v>281</v>
      </c>
      <c r="I254" s="103">
        <v>64</v>
      </c>
      <c r="J254" s="73">
        <v>30</v>
      </c>
      <c r="K254" s="103">
        <v>119</v>
      </c>
      <c r="L254" s="73">
        <v>0</v>
      </c>
    </row>
    <row r="255" spans="1:12" ht="12.75">
      <c r="A255" s="27" t="s">
        <v>24</v>
      </c>
      <c r="B255" s="78">
        <f>SUM(C255:L255)</f>
        <v>2523</v>
      </c>
      <c r="C255" s="104">
        <v>47</v>
      </c>
      <c r="D255" s="104">
        <v>279</v>
      </c>
      <c r="E255" s="104">
        <v>5</v>
      </c>
      <c r="F255" s="104">
        <v>1159</v>
      </c>
      <c r="G255" s="104">
        <v>147</v>
      </c>
      <c r="H255" s="104">
        <v>391</v>
      </c>
      <c r="I255" s="104">
        <v>126</v>
      </c>
      <c r="J255" s="104">
        <v>0</v>
      </c>
      <c r="K255" s="104">
        <v>359</v>
      </c>
      <c r="L255" s="104">
        <v>10</v>
      </c>
    </row>
    <row r="257" ht="12.75">
      <c r="A257" s="12" t="s">
        <v>604</v>
      </c>
    </row>
    <row r="258" ht="12.75" customHeight="1"/>
    <row r="259" spans="1:2" ht="12.75">
      <c r="A259" s="8" t="s">
        <v>610</v>
      </c>
      <c r="B259" s="54"/>
    </row>
    <row r="261" spans="1:2" ht="12.75">
      <c r="A261" s="6"/>
      <c r="B261" s="15"/>
    </row>
    <row r="262" spans="1:2" ht="12.75">
      <c r="A262" s="6"/>
      <c r="B262" s="15"/>
    </row>
    <row r="263" ht="15.75">
      <c r="A263" s="22" t="s">
        <v>558</v>
      </c>
    </row>
    <row r="264" spans="1:2" ht="18">
      <c r="A264" s="23"/>
      <c r="B264" s="24" t="s">
        <v>611</v>
      </c>
    </row>
    <row r="265" ht="18">
      <c r="A265" s="52"/>
    </row>
    <row r="266" ht="12.75">
      <c r="A266" s="2" t="s">
        <v>547</v>
      </c>
    </row>
    <row r="267" spans="1:2" ht="12.75">
      <c r="A267" s="54" t="s">
        <v>298</v>
      </c>
      <c r="B267" s="10">
        <f>SUM(B268:B269)</f>
        <v>280</v>
      </c>
    </row>
    <row r="268" spans="1:2" ht="12.75">
      <c r="A268" s="54" t="s">
        <v>299</v>
      </c>
      <c r="B268" s="10">
        <v>115</v>
      </c>
    </row>
    <row r="269" spans="1:2" ht="12.75">
      <c r="A269" s="54" t="s">
        <v>553</v>
      </c>
      <c r="B269" s="32">
        <v>165</v>
      </c>
    </row>
    <row r="270" spans="1:2" ht="12.75">
      <c r="A270" s="54" t="s">
        <v>301</v>
      </c>
      <c r="B270" s="10">
        <f>SUM(B271:B272)</f>
        <v>359</v>
      </c>
    </row>
    <row r="271" spans="1:2" ht="12.75">
      <c r="A271" s="54" t="s">
        <v>299</v>
      </c>
      <c r="B271" s="10">
        <v>116</v>
      </c>
    </row>
    <row r="272" spans="1:2" ht="12.75">
      <c r="A272" s="54" t="s">
        <v>553</v>
      </c>
      <c r="B272" s="32">
        <v>243</v>
      </c>
    </row>
    <row r="273" spans="1:2" ht="12.75">
      <c r="A273" s="54" t="s">
        <v>559</v>
      </c>
      <c r="B273" s="10">
        <f>SUM(B274:B275)</f>
        <v>639</v>
      </c>
    </row>
    <row r="274" spans="1:2" ht="12.75">
      <c r="A274" s="54" t="s">
        <v>299</v>
      </c>
      <c r="B274" s="10">
        <f>+B268+B271</f>
        <v>231</v>
      </c>
    </row>
    <row r="275" spans="1:2" ht="12.75">
      <c r="A275" s="54" t="s">
        <v>553</v>
      </c>
      <c r="B275" s="10">
        <f>+B269+B272</f>
        <v>408</v>
      </c>
    </row>
    <row r="276" spans="1:2" ht="12.75">
      <c r="A276" s="54" t="s">
        <v>18</v>
      </c>
      <c r="B276" s="10">
        <f>SUM(B277:B280)</f>
        <v>548</v>
      </c>
    </row>
    <row r="277" spans="1:2" ht="12.75">
      <c r="A277" s="6" t="s">
        <v>19</v>
      </c>
      <c r="B277" s="51">
        <v>77</v>
      </c>
    </row>
    <row r="278" spans="1:2" ht="12.75">
      <c r="A278" s="21" t="s">
        <v>20</v>
      </c>
      <c r="B278" s="51">
        <v>10</v>
      </c>
    </row>
    <row r="279" spans="1:2" ht="12.75">
      <c r="A279" s="21" t="s">
        <v>21</v>
      </c>
      <c r="B279" s="30">
        <v>460</v>
      </c>
    </row>
    <row r="280" spans="1:2" ht="12.75">
      <c r="A280" s="21" t="s">
        <v>22</v>
      </c>
      <c r="B280" s="51">
        <v>1</v>
      </c>
    </row>
    <row r="281" spans="1:2" ht="12.75">
      <c r="A281" s="64" t="s">
        <v>560</v>
      </c>
      <c r="B281" s="11">
        <v>83</v>
      </c>
    </row>
    <row r="283" ht="12.75">
      <c r="A283" s="12" t="s">
        <v>604</v>
      </c>
    </row>
    <row r="285" ht="12.75">
      <c r="A285" s="8" t="s">
        <v>610</v>
      </c>
    </row>
    <row r="289" ht="15.75">
      <c r="A289" s="22" t="s">
        <v>561</v>
      </c>
    </row>
    <row r="290" spans="1:2" ht="18">
      <c r="A290" s="23"/>
      <c r="B290" s="24" t="s">
        <v>611</v>
      </c>
    </row>
    <row r="291" ht="18">
      <c r="A291" s="52"/>
    </row>
    <row r="292" spans="1:2" ht="12.75">
      <c r="A292" s="2" t="s">
        <v>562</v>
      </c>
      <c r="B292" s="10">
        <v>517</v>
      </c>
    </row>
    <row r="293" spans="1:2" ht="12.75">
      <c r="A293" s="2" t="s">
        <v>11</v>
      </c>
      <c r="B293" s="10">
        <f>SUM(B294:B295)</f>
        <v>517</v>
      </c>
    </row>
    <row r="294" spans="1:2" ht="12.75">
      <c r="A294" s="54" t="s">
        <v>298</v>
      </c>
      <c r="B294" s="10">
        <v>514</v>
      </c>
    </row>
    <row r="295" spans="1:2" ht="12.75">
      <c r="A295" s="54" t="s">
        <v>301</v>
      </c>
      <c r="B295" s="10">
        <v>3</v>
      </c>
    </row>
    <row r="296" spans="1:2" ht="12.75">
      <c r="A296" s="54" t="s">
        <v>563</v>
      </c>
      <c r="B296" s="10">
        <f>SUM(B297:B301)</f>
        <v>517</v>
      </c>
    </row>
    <row r="297" spans="1:2" ht="12.75">
      <c r="A297" s="6" t="s">
        <v>19</v>
      </c>
      <c r="B297" s="51">
        <v>107</v>
      </c>
    </row>
    <row r="298" spans="1:2" ht="12.75">
      <c r="A298" s="21" t="s">
        <v>20</v>
      </c>
      <c r="B298" s="51">
        <v>61</v>
      </c>
    </row>
    <row r="299" spans="1:2" ht="12.75">
      <c r="A299" s="21" t="s">
        <v>21</v>
      </c>
      <c r="B299" s="30">
        <v>88</v>
      </c>
    </row>
    <row r="300" spans="1:2" ht="12.75">
      <c r="A300" s="21" t="s">
        <v>22</v>
      </c>
      <c r="B300" s="51">
        <v>0</v>
      </c>
    </row>
    <row r="301" spans="1:2" ht="12.75">
      <c r="A301" s="64" t="s">
        <v>564</v>
      </c>
      <c r="B301" s="11">
        <v>261</v>
      </c>
    </row>
    <row r="303" ht="12.75">
      <c r="A303" s="12" t="s">
        <v>604</v>
      </c>
    </row>
    <row r="305" ht="12.75">
      <c r="A305" s="8" t="s">
        <v>610</v>
      </c>
    </row>
    <row r="309" ht="15.75">
      <c r="A309" s="22" t="s">
        <v>565</v>
      </c>
    </row>
    <row r="310" spans="1:2" ht="18">
      <c r="A310" s="23"/>
      <c r="B310" s="24" t="s">
        <v>611</v>
      </c>
    </row>
    <row r="311" ht="18">
      <c r="A311" s="52"/>
    </row>
    <row r="312" spans="1:2" ht="12.75">
      <c r="A312" s="2" t="s">
        <v>562</v>
      </c>
      <c r="B312" s="10">
        <v>4</v>
      </c>
    </row>
    <row r="313" spans="1:2" ht="12.75">
      <c r="A313" s="2" t="s">
        <v>11</v>
      </c>
      <c r="B313" s="10">
        <f>SUM(B314:B315)</f>
        <v>4</v>
      </c>
    </row>
    <row r="314" spans="1:2" ht="12.75">
      <c r="A314" s="54" t="s">
        <v>298</v>
      </c>
      <c r="B314" s="10">
        <v>0</v>
      </c>
    </row>
    <row r="315" spans="1:2" ht="12.75">
      <c r="A315" s="54" t="s">
        <v>301</v>
      </c>
      <c r="B315" s="10">
        <v>4</v>
      </c>
    </row>
    <row r="316" spans="1:2" ht="12.75">
      <c r="A316" s="54" t="s">
        <v>563</v>
      </c>
      <c r="B316" s="10">
        <f>SUM(B317:B321)</f>
        <v>4</v>
      </c>
    </row>
    <row r="317" spans="1:2" ht="12.75">
      <c r="A317" s="6" t="s">
        <v>19</v>
      </c>
      <c r="B317" s="51">
        <v>2</v>
      </c>
    </row>
    <row r="318" spans="1:2" ht="12.75">
      <c r="A318" s="21" t="s">
        <v>20</v>
      </c>
      <c r="B318" s="51">
        <v>0</v>
      </c>
    </row>
    <row r="319" spans="1:2" ht="12.75">
      <c r="A319" s="21" t="s">
        <v>21</v>
      </c>
      <c r="B319" s="30">
        <v>2</v>
      </c>
    </row>
    <row r="320" spans="1:2" ht="12.75">
      <c r="A320" s="21" t="s">
        <v>22</v>
      </c>
      <c r="B320" s="51">
        <v>0</v>
      </c>
    </row>
    <row r="321" spans="1:2" ht="12.75">
      <c r="A321" s="64" t="s">
        <v>564</v>
      </c>
      <c r="B321" s="11">
        <v>0</v>
      </c>
    </row>
    <row r="323" ht="12.75">
      <c r="A323" s="12" t="s">
        <v>604</v>
      </c>
    </row>
    <row r="325" ht="12.75">
      <c r="A325" s="8" t="s">
        <v>677</v>
      </c>
    </row>
    <row r="329" ht="15.75">
      <c r="A329" s="22" t="s">
        <v>275</v>
      </c>
    </row>
    <row r="330" spans="1:2" ht="18">
      <c r="A330" s="23"/>
      <c r="B330" s="24" t="s">
        <v>611</v>
      </c>
    </row>
    <row r="331" spans="1:2" ht="18">
      <c r="A331" s="52"/>
      <c r="B331" s="53"/>
    </row>
    <row r="332" spans="1:2" ht="12.75">
      <c r="A332" s="54" t="s">
        <v>11</v>
      </c>
      <c r="B332" s="10">
        <f>SUM(B333:B334)</f>
        <v>243</v>
      </c>
    </row>
    <row r="333" spans="1:2" ht="12.75">
      <c r="A333" s="56" t="s">
        <v>276</v>
      </c>
      <c r="B333" s="10">
        <v>142</v>
      </c>
    </row>
    <row r="334" spans="1:2" ht="12.75">
      <c r="A334" s="69" t="s">
        <v>278</v>
      </c>
      <c r="B334" s="30">
        <v>101</v>
      </c>
    </row>
    <row r="335" spans="1:2" ht="12.75">
      <c r="A335" s="54" t="s">
        <v>566</v>
      </c>
      <c r="B335" s="19"/>
    </row>
    <row r="336" spans="1:2" ht="12.75">
      <c r="A336" s="56" t="s">
        <v>567</v>
      </c>
      <c r="B336" s="10">
        <v>40</v>
      </c>
    </row>
    <row r="337" spans="1:2" ht="12.75">
      <c r="A337" s="56" t="s">
        <v>568</v>
      </c>
      <c r="B337" s="10">
        <v>38</v>
      </c>
    </row>
    <row r="338" spans="1:2" ht="12.75">
      <c r="A338" s="56" t="s">
        <v>569</v>
      </c>
      <c r="B338" s="10">
        <v>54</v>
      </c>
    </row>
    <row r="339" spans="1:2" ht="12.75">
      <c r="A339" s="56" t="s">
        <v>570</v>
      </c>
      <c r="B339" s="10">
        <v>14</v>
      </c>
    </row>
    <row r="340" spans="1:2" ht="12.75">
      <c r="A340" s="56" t="s">
        <v>571</v>
      </c>
      <c r="B340" s="10">
        <v>7</v>
      </c>
    </row>
    <row r="341" spans="1:2" ht="12.75">
      <c r="A341" s="56" t="s">
        <v>572</v>
      </c>
      <c r="B341" s="10">
        <v>36</v>
      </c>
    </row>
    <row r="342" spans="1:2" ht="12.75">
      <c r="A342" s="56" t="s">
        <v>573</v>
      </c>
      <c r="B342" s="19">
        <v>33</v>
      </c>
    </row>
    <row r="343" spans="1:2" ht="12.75">
      <c r="A343" s="69" t="s">
        <v>574</v>
      </c>
      <c r="B343" s="30">
        <v>31</v>
      </c>
    </row>
    <row r="344" spans="1:2" ht="12.75">
      <c r="A344" s="83" t="s">
        <v>575</v>
      </c>
      <c r="B344" s="11">
        <v>0</v>
      </c>
    </row>
    <row r="345" ht="12.75">
      <c r="B345" s="10"/>
    </row>
    <row r="346" ht="12.75">
      <c r="A346" s="12" t="s">
        <v>604</v>
      </c>
    </row>
    <row r="348" spans="1:2" ht="12.75">
      <c r="A348" s="8" t="s">
        <v>610</v>
      </c>
      <c r="B348" s="10"/>
    </row>
    <row r="352" ht="15.75">
      <c r="A352" s="22" t="s">
        <v>576</v>
      </c>
    </row>
    <row r="353" spans="1:2" ht="18">
      <c r="A353" s="23"/>
      <c r="B353" s="24" t="s">
        <v>611</v>
      </c>
    </row>
    <row r="354" ht="18">
      <c r="A354" s="52"/>
    </row>
    <row r="355" spans="1:2" ht="12.75">
      <c r="A355" s="2" t="s">
        <v>577</v>
      </c>
      <c r="B355" s="10"/>
    </row>
    <row r="356" spans="1:2" ht="12.75">
      <c r="A356" s="54" t="s">
        <v>578</v>
      </c>
      <c r="B356" s="10">
        <f>SUM(B357:B358)</f>
        <v>10</v>
      </c>
    </row>
    <row r="357" spans="1:2" ht="12.75">
      <c r="A357" s="54" t="s">
        <v>299</v>
      </c>
      <c r="B357" s="10">
        <v>6</v>
      </c>
    </row>
    <row r="358" spans="1:2" ht="12.75">
      <c r="A358" s="54" t="s">
        <v>553</v>
      </c>
      <c r="B358" s="32">
        <v>4</v>
      </c>
    </row>
    <row r="359" spans="1:2" ht="12.75">
      <c r="A359" s="54" t="s">
        <v>579</v>
      </c>
      <c r="B359" s="10">
        <f>SUM(B360:B361)</f>
        <v>1</v>
      </c>
    </row>
    <row r="360" spans="1:2" ht="12.75">
      <c r="A360" s="54" t="s">
        <v>299</v>
      </c>
      <c r="B360" s="10">
        <v>0</v>
      </c>
    </row>
    <row r="361" spans="1:2" ht="12.75">
      <c r="A361" s="54" t="s">
        <v>553</v>
      </c>
      <c r="B361" s="32">
        <v>1</v>
      </c>
    </row>
    <row r="362" spans="1:2" ht="12.75">
      <c r="A362" s="54" t="s">
        <v>366</v>
      </c>
      <c r="B362" s="10">
        <f>SUM(B363:B364)</f>
        <v>11</v>
      </c>
    </row>
    <row r="363" spans="1:2" ht="12.75">
      <c r="A363" s="54" t="s">
        <v>299</v>
      </c>
      <c r="B363" s="10">
        <f>+B357+B360</f>
        <v>6</v>
      </c>
    </row>
    <row r="364" spans="1:2" ht="12.75">
      <c r="A364" s="54" t="s">
        <v>553</v>
      </c>
      <c r="B364" s="10">
        <f>+B358+B361</f>
        <v>5</v>
      </c>
    </row>
    <row r="365" spans="1:2" ht="12.75">
      <c r="A365" s="2" t="s">
        <v>580</v>
      </c>
      <c r="B365" s="10"/>
    </row>
    <row r="366" spans="1:2" ht="12.75">
      <c r="A366" s="54" t="s">
        <v>578</v>
      </c>
      <c r="B366" s="10">
        <f>SUM(B367:B368)</f>
        <v>30</v>
      </c>
    </row>
    <row r="367" spans="1:2" ht="12.75">
      <c r="A367" s="54" t="s">
        <v>299</v>
      </c>
      <c r="B367" s="10">
        <v>19</v>
      </c>
    </row>
    <row r="368" spans="1:2" ht="12.75">
      <c r="A368" s="54" t="s">
        <v>553</v>
      </c>
      <c r="B368" s="32">
        <v>11</v>
      </c>
    </row>
    <row r="369" spans="1:2" ht="12.75">
      <c r="A369" s="54" t="s">
        <v>579</v>
      </c>
      <c r="B369" s="10">
        <f>SUM(B370:B371)</f>
        <v>8</v>
      </c>
    </row>
    <row r="370" spans="1:2" ht="12.75">
      <c r="A370" s="54" t="s">
        <v>299</v>
      </c>
      <c r="B370" s="10">
        <v>5</v>
      </c>
    </row>
    <row r="371" spans="1:2" ht="12.75">
      <c r="A371" s="54" t="s">
        <v>553</v>
      </c>
      <c r="B371" s="32">
        <v>3</v>
      </c>
    </row>
    <row r="372" spans="1:2" ht="12.75">
      <c r="A372" s="54" t="s">
        <v>366</v>
      </c>
      <c r="B372" s="10">
        <f>SUM(B373:B374)</f>
        <v>38</v>
      </c>
    </row>
    <row r="373" spans="1:2" ht="12.75">
      <c r="A373" s="54" t="s">
        <v>299</v>
      </c>
      <c r="B373" s="10">
        <f>+B367+B370</f>
        <v>24</v>
      </c>
    </row>
    <row r="374" spans="1:2" ht="12.75">
      <c r="A374" s="54" t="s">
        <v>553</v>
      </c>
      <c r="B374" s="10">
        <f>+B368+B371</f>
        <v>14</v>
      </c>
    </row>
    <row r="375" spans="1:2" ht="12.75">
      <c r="A375" s="2" t="s">
        <v>581</v>
      </c>
      <c r="B375" s="10"/>
    </row>
    <row r="376" spans="1:2" ht="12.75">
      <c r="A376" s="54" t="s">
        <v>578</v>
      </c>
      <c r="B376" s="10">
        <f>SUM(B377:B378)</f>
        <v>10</v>
      </c>
    </row>
    <row r="377" spans="1:2" ht="12.75">
      <c r="A377" s="54" t="s">
        <v>299</v>
      </c>
      <c r="B377" s="10">
        <v>6</v>
      </c>
    </row>
    <row r="378" spans="1:2" ht="12.75">
      <c r="A378" s="54" t="s">
        <v>553</v>
      </c>
      <c r="B378" s="32">
        <v>4</v>
      </c>
    </row>
    <row r="379" spans="1:2" ht="12.75">
      <c r="A379" s="54" t="s">
        <v>579</v>
      </c>
      <c r="B379" s="10">
        <f>SUM(B380:B381)</f>
        <v>1</v>
      </c>
    </row>
    <row r="380" spans="1:2" ht="12.75">
      <c r="A380" s="54" t="s">
        <v>299</v>
      </c>
      <c r="B380" s="10">
        <v>1</v>
      </c>
    </row>
    <row r="381" spans="1:2" ht="12.75">
      <c r="A381" s="54" t="s">
        <v>553</v>
      </c>
      <c r="B381" s="32">
        <v>0</v>
      </c>
    </row>
    <row r="382" spans="1:2" ht="12.75">
      <c r="A382" s="54" t="s">
        <v>366</v>
      </c>
      <c r="B382" s="10">
        <f>SUM(B383:B384)</f>
        <v>11</v>
      </c>
    </row>
    <row r="383" spans="1:2" ht="12.75">
      <c r="A383" s="54" t="s">
        <v>299</v>
      </c>
      <c r="B383" s="10">
        <f>+B377+B380</f>
        <v>7</v>
      </c>
    </row>
    <row r="384" spans="1:2" ht="12.75">
      <c r="A384" s="54" t="s">
        <v>553</v>
      </c>
      <c r="B384" s="10">
        <f>+B378+B381</f>
        <v>4</v>
      </c>
    </row>
    <row r="385" spans="1:2" ht="12.75">
      <c r="A385" s="2" t="s">
        <v>582</v>
      </c>
      <c r="B385" s="10"/>
    </row>
    <row r="386" spans="1:2" ht="12.75">
      <c r="A386" s="54" t="s">
        <v>583</v>
      </c>
      <c r="B386" s="10">
        <f>SUM(B387:B389)</f>
        <v>60</v>
      </c>
    </row>
    <row r="387" spans="1:3" ht="12.75">
      <c r="A387" s="54" t="s">
        <v>584</v>
      </c>
      <c r="B387" s="10">
        <v>11</v>
      </c>
      <c r="C387" s="10"/>
    </row>
    <row r="388" spans="1:3" ht="12.75">
      <c r="A388" s="54" t="s">
        <v>585</v>
      </c>
      <c r="B388" s="32">
        <v>38</v>
      </c>
      <c r="C388" s="10"/>
    </row>
    <row r="389" spans="1:3" ht="12.75">
      <c r="A389" s="54" t="s">
        <v>586</v>
      </c>
      <c r="B389" s="10">
        <v>11</v>
      </c>
      <c r="C389" s="10"/>
    </row>
    <row r="390" spans="1:2" ht="12.75">
      <c r="A390" s="54" t="s">
        <v>559</v>
      </c>
      <c r="B390" s="32">
        <f>SUM(B391:B392)</f>
        <v>60</v>
      </c>
    </row>
    <row r="391" spans="1:3" ht="12.75">
      <c r="A391" s="21" t="s">
        <v>299</v>
      </c>
      <c r="B391" s="30">
        <v>37</v>
      </c>
      <c r="C391" s="10"/>
    </row>
    <row r="392" spans="1:3" ht="12.75">
      <c r="A392" s="21" t="s">
        <v>553</v>
      </c>
      <c r="B392" s="30">
        <v>23</v>
      </c>
      <c r="C392" s="10"/>
    </row>
    <row r="393" spans="1:2" ht="12.75">
      <c r="A393" s="21" t="s">
        <v>587</v>
      </c>
      <c r="B393" s="6">
        <f>SUM(B394:B395)</f>
        <v>60</v>
      </c>
    </row>
    <row r="394" spans="1:2" ht="12.75">
      <c r="A394" s="21" t="s">
        <v>588</v>
      </c>
      <c r="B394" s="6">
        <v>50</v>
      </c>
    </row>
    <row r="395" spans="1:2" ht="12.75">
      <c r="A395" s="64" t="s">
        <v>589</v>
      </c>
      <c r="B395" s="36">
        <v>10</v>
      </c>
    </row>
    <row r="397" ht="12.75">
      <c r="A397" s="12" t="s">
        <v>604</v>
      </c>
    </row>
    <row r="399" spans="1:2" ht="12.75">
      <c r="A399" s="8" t="s">
        <v>610</v>
      </c>
      <c r="B399" s="10"/>
    </row>
    <row r="403" ht="15.75">
      <c r="A403" s="22" t="s">
        <v>509</v>
      </c>
    </row>
    <row r="404" spans="1:2" ht="18">
      <c r="A404" s="23"/>
      <c r="B404" s="24" t="s">
        <v>611</v>
      </c>
    </row>
    <row r="406" spans="1:2" ht="12.75">
      <c r="A406" s="2" t="s">
        <v>58</v>
      </c>
      <c r="B406" s="10">
        <v>5964</v>
      </c>
    </row>
    <row r="407" spans="1:2" ht="12.75">
      <c r="A407" s="2" t="s">
        <v>59</v>
      </c>
      <c r="B407" s="10">
        <f>+B409+B410</f>
        <v>4246</v>
      </c>
    </row>
    <row r="408" spans="1:2" ht="12.75">
      <c r="A408" s="2" t="s">
        <v>559</v>
      </c>
      <c r="B408" s="10"/>
    </row>
    <row r="409" spans="1:2" ht="12.75">
      <c r="A409" s="2" t="s">
        <v>13</v>
      </c>
      <c r="B409" s="10">
        <v>3988</v>
      </c>
    </row>
    <row r="410" spans="1:2" ht="12.75">
      <c r="A410" s="2" t="s">
        <v>14</v>
      </c>
      <c r="B410" s="10">
        <v>258</v>
      </c>
    </row>
    <row r="411" spans="1:2" ht="12.75">
      <c r="A411" s="2" t="s">
        <v>590</v>
      </c>
      <c r="B411" s="10"/>
    </row>
    <row r="412" spans="1:2" ht="12.75">
      <c r="A412" s="2" t="s">
        <v>591</v>
      </c>
      <c r="B412" s="10">
        <v>2010</v>
      </c>
    </row>
    <row r="413" spans="1:2" ht="12.75">
      <c r="A413" s="2" t="s">
        <v>592</v>
      </c>
      <c r="B413" s="10">
        <v>1350</v>
      </c>
    </row>
    <row r="414" spans="1:2" ht="12.75">
      <c r="A414" s="2" t="s">
        <v>593</v>
      </c>
      <c r="B414" s="10">
        <v>386</v>
      </c>
    </row>
    <row r="415" spans="1:2" ht="12.75">
      <c r="A415" s="2" t="s">
        <v>594</v>
      </c>
      <c r="B415" s="10">
        <v>500</v>
      </c>
    </row>
    <row r="416" spans="1:2" ht="12.75">
      <c r="A416" s="2" t="s">
        <v>60</v>
      </c>
      <c r="B416" s="32">
        <f>SUM(B417:B421)</f>
        <v>5964</v>
      </c>
    </row>
    <row r="417" spans="1:2" ht="12.75">
      <c r="A417" s="2" t="s">
        <v>61</v>
      </c>
      <c r="B417" s="51">
        <v>495</v>
      </c>
    </row>
    <row r="418" spans="1:2" ht="12.75">
      <c r="A418" s="2" t="s">
        <v>53</v>
      </c>
      <c r="B418" s="51">
        <v>502</v>
      </c>
    </row>
    <row r="419" spans="1:2" ht="12.75">
      <c r="A419" s="6" t="s">
        <v>169</v>
      </c>
      <c r="B419" s="51">
        <v>434</v>
      </c>
    </row>
    <row r="420" spans="1:2" ht="12.75">
      <c r="A420" s="6" t="s">
        <v>46</v>
      </c>
      <c r="B420" s="51">
        <v>837</v>
      </c>
    </row>
    <row r="421" spans="1:2" ht="12.75">
      <c r="A421" s="36" t="s">
        <v>595</v>
      </c>
      <c r="B421" s="35">
        <v>3696</v>
      </c>
    </row>
    <row r="423" ht="12.75">
      <c r="A423" s="12" t="s">
        <v>604</v>
      </c>
    </row>
    <row r="425" ht="12.75">
      <c r="A425" s="8" t="s">
        <v>610</v>
      </c>
    </row>
    <row r="427" spans="1:2" ht="12.75">
      <c r="A427" s="6"/>
      <c r="B427" s="15"/>
    </row>
    <row r="428" spans="1:2" ht="12.75">
      <c r="A428" s="6"/>
      <c r="B428" s="15"/>
    </row>
    <row r="429" ht="15.75">
      <c r="A429" s="22" t="s">
        <v>508</v>
      </c>
    </row>
    <row r="430" spans="1:2" ht="18">
      <c r="A430" s="23"/>
      <c r="B430" s="24" t="s">
        <v>611</v>
      </c>
    </row>
    <row r="431" ht="18">
      <c r="A431" s="52"/>
    </row>
    <row r="432" spans="1:2" ht="12.75">
      <c r="A432" s="2" t="s">
        <v>58</v>
      </c>
      <c r="B432" s="10">
        <v>0</v>
      </c>
    </row>
    <row r="433" spans="1:2" ht="12.75">
      <c r="A433" s="2" t="s">
        <v>59</v>
      </c>
      <c r="B433" s="10">
        <f>+B435+B436</f>
        <v>27</v>
      </c>
    </row>
    <row r="434" spans="1:2" ht="12.75">
      <c r="A434" s="2" t="s">
        <v>559</v>
      </c>
      <c r="B434" s="10"/>
    </row>
    <row r="435" spans="1:2" ht="12.75">
      <c r="A435" s="2" t="s">
        <v>13</v>
      </c>
      <c r="B435" s="10">
        <v>18</v>
      </c>
    </row>
    <row r="436" spans="1:2" ht="12.75">
      <c r="A436" s="2" t="s">
        <v>14</v>
      </c>
      <c r="B436" s="10">
        <v>9</v>
      </c>
    </row>
    <row r="437" spans="1:2" ht="12.75">
      <c r="A437" s="2" t="s">
        <v>590</v>
      </c>
      <c r="B437" s="10"/>
    </row>
    <row r="438" spans="1:2" ht="12.75">
      <c r="A438" s="2" t="s">
        <v>591</v>
      </c>
      <c r="B438" s="10">
        <v>5</v>
      </c>
    </row>
    <row r="439" spans="1:2" ht="12.75">
      <c r="A439" s="2" t="s">
        <v>592</v>
      </c>
      <c r="B439" s="10">
        <v>9</v>
      </c>
    </row>
    <row r="440" spans="1:2" ht="12.75">
      <c r="A440" s="2" t="s">
        <v>593</v>
      </c>
      <c r="B440" s="10">
        <v>10</v>
      </c>
    </row>
    <row r="441" spans="1:2" ht="12.75">
      <c r="A441" s="2" t="s">
        <v>594</v>
      </c>
      <c r="B441" s="10">
        <v>3</v>
      </c>
    </row>
    <row r="442" spans="1:2" ht="14.25">
      <c r="A442" s="2" t="s">
        <v>596</v>
      </c>
      <c r="B442" s="32" t="s">
        <v>202</v>
      </c>
    </row>
    <row r="443" spans="1:2" ht="12.75">
      <c r="A443" s="2" t="s">
        <v>61</v>
      </c>
      <c r="B443" s="51" t="s">
        <v>202</v>
      </c>
    </row>
    <row r="444" spans="1:2" ht="12.75">
      <c r="A444" s="2" t="s">
        <v>53</v>
      </c>
      <c r="B444" s="51" t="s">
        <v>202</v>
      </c>
    </row>
    <row r="445" spans="1:2" ht="12.75">
      <c r="A445" s="6" t="s">
        <v>169</v>
      </c>
      <c r="B445" s="51" t="s">
        <v>202</v>
      </c>
    </row>
    <row r="446" spans="1:2" ht="12.75">
      <c r="A446" s="6" t="s">
        <v>46</v>
      </c>
      <c r="B446" s="51" t="s">
        <v>202</v>
      </c>
    </row>
    <row r="447" spans="1:2" ht="12.75">
      <c r="A447" s="36" t="s">
        <v>595</v>
      </c>
      <c r="B447" s="35" t="s">
        <v>202</v>
      </c>
    </row>
    <row r="449" ht="12.75">
      <c r="A449" s="12" t="s">
        <v>699</v>
      </c>
    </row>
    <row r="450" ht="12.75">
      <c r="A450" s="12" t="s">
        <v>598</v>
      </c>
    </row>
    <row r="452" ht="12.75">
      <c r="A452" s="8" t="s">
        <v>677</v>
      </c>
    </row>
    <row r="456" ht="15.75">
      <c r="A456" s="22" t="s">
        <v>700</v>
      </c>
    </row>
    <row r="457" spans="1:2" ht="18">
      <c r="A457" s="23"/>
      <c r="B457" s="24" t="s">
        <v>611</v>
      </c>
    </row>
    <row r="459" spans="1:2" ht="12.75">
      <c r="A459" s="2" t="s">
        <v>58</v>
      </c>
      <c r="B459" s="10">
        <v>3871</v>
      </c>
    </row>
    <row r="460" spans="1:2" ht="12.75">
      <c r="A460" s="2" t="s">
        <v>59</v>
      </c>
      <c r="B460" s="10"/>
    </row>
    <row r="461" spans="1:2" ht="12.75">
      <c r="A461" s="2" t="s">
        <v>559</v>
      </c>
      <c r="B461" s="10">
        <f>SUM(B462:B463)</f>
        <v>443</v>
      </c>
    </row>
    <row r="462" spans="1:2" ht="12.75">
      <c r="A462" s="2" t="s">
        <v>13</v>
      </c>
      <c r="B462" s="10">
        <v>441</v>
      </c>
    </row>
    <row r="463" spans="1:2" ht="12.75">
      <c r="A463" s="2" t="s">
        <v>14</v>
      </c>
      <c r="B463" s="10">
        <v>2</v>
      </c>
    </row>
    <row r="464" spans="1:2" ht="12.75">
      <c r="A464" s="2" t="s">
        <v>59</v>
      </c>
      <c r="B464" s="10"/>
    </row>
    <row r="465" spans="1:2" ht="12.75">
      <c r="A465" s="2" t="s">
        <v>559</v>
      </c>
      <c r="B465" s="10">
        <f>SUM(B466:B467)</f>
        <v>143</v>
      </c>
    </row>
    <row r="466" spans="1:2" ht="12.75">
      <c r="A466" s="2" t="s">
        <v>13</v>
      </c>
      <c r="B466" s="10">
        <v>141</v>
      </c>
    </row>
    <row r="467" spans="1:2" ht="12.75">
      <c r="A467" s="2" t="s">
        <v>14</v>
      </c>
      <c r="B467" s="10">
        <v>2</v>
      </c>
    </row>
    <row r="468" spans="1:2" ht="12.75">
      <c r="A468" s="2" t="s">
        <v>59</v>
      </c>
      <c r="B468" s="10"/>
    </row>
    <row r="469" spans="1:2" ht="12.75">
      <c r="A469" s="2" t="s">
        <v>559</v>
      </c>
      <c r="B469" s="10">
        <f>SUM(B470:B471)</f>
        <v>586</v>
      </c>
    </row>
    <row r="470" spans="1:2" ht="12.75">
      <c r="A470" s="2" t="s">
        <v>13</v>
      </c>
      <c r="B470" s="10">
        <f>+B462+B466</f>
        <v>582</v>
      </c>
    </row>
    <row r="471" spans="1:2" ht="12.75">
      <c r="A471" s="2" t="s">
        <v>14</v>
      </c>
      <c r="B471" s="10">
        <f>+B463+B467</f>
        <v>4</v>
      </c>
    </row>
    <row r="472" spans="1:2" ht="14.25">
      <c r="A472" s="2" t="s">
        <v>596</v>
      </c>
      <c r="B472" s="32">
        <f>SUM(B473:B476)</f>
        <v>1288</v>
      </c>
    </row>
    <row r="473" spans="1:2" ht="12.75">
      <c r="A473" s="2" t="s">
        <v>61</v>
      </c>
      <c r="B473" s="51">
        <v>29</v>
      </c>
    </row>
    <row r="474" spans="1:2" ht="12.75">
      <c r="A474" s="2" t="s">
        <v>53</v>
      </c>
      <c r="B474" s="51">
        <v>75</v>
      </c>
    </row>
    <row r="475" spans="1:2" ht="12.75">
      <c r="A475" s="6" t="s">
        <v>169</v>
      </c>
      <c r="B475" s="51">
        <v>928</v>
      </c>
    </row>
    <row r="476" spans="1:2" ht="12.75">
      <c r="A476" s="6" t="s">
        <v>54</v>
      </c>
      <c r="B476" s="51">
        <v>256</v>
      </c>
    </row>
    <row r="477" spans="1:2" ht="12.75">
      <c r="A477" s="6" t="s">
        <v>23</v>
      </c>
      <c r="B477" s="30">
        <v>837</v>
      </c>
    </row>
    <row r="478" spans="1:2" ht="12.75">
      <c r="A478" s="6" t="s">
        <v>62</v>
      </c>
      <c r="B478" s="30">
        <v>63</v>
      </c>
    </row>
    <row r="479" spans="1:2" ht="12.75">
      <c r="A479" s="36" t="s">
        <v>66</v>
      </c>
      <c r="B479" s="11">
        <v>42</v>
      </c>
    </row>
    <row r="481" ht="12.75">
      <c r="A481" s="12" t="s">
        <v>604</v>
      </c>
    </row>
    <row r="483" ht="12.75">
      <c r="A483" s="8" t="s">
        <v>677</v>
      </c>
    </row>
    <row r="487" ht="15.75">
      <c r="A487" s="22" t="s">
        <v>606</v>
      </c>
    </row>
    <row r="488" spans="1:2" ht="18">
      <c r="A488" s="23"/>
      <c r="B488" s="24" t="s">
        <v>611</v>
      </c>
    </row>
    <row r="489" spans="1:2" ht="18">
      <c r="A489" s="52"/>
      <c r="B489" s="53"/>
    </row>
    <row r="490" spans="1:2" ht="12.75">
      <c r="A490" s="54" t="s">
        <v>11</v>
      </c>
      <c r="B490" s="10">
        <f>+B491+B494</f>
        <v>165</v>
      </c>
    </row>
    <row r="491" spans="1:2" ht="12.75">
      <c r="A491" s="56" t="s">
        <v>276</v>
      </c>
      <c r="B491" s="10">
        <f>+B492+B493</f>
        <v>147</v>
      </c>
    </row>
    <row r="492" spans="1:2" ht="12.75">
      <c r="A492" s="2" t="s">
        <v>13</v>
      </c>
      <c r="B492" s="10">
        <v>123</v>
      </c>
    </row>
    <row r="493" spans="1:2" ht="12.75">
      <c r="A493" s="2" t="s">
        <v>661</v>
      </c>
      <c r="B493" s="10">
        <v>24</v>
      </c>
    </row>
    <row r="494" spans="1:2" ht="12.75">
      <c r="A494" s="56" t="s">
        <v>278</v>
      </c>
      <c r="B494" s="10">
        <f>+B495+B496</f>
        <v>18</v>
      </c>
    </row>
    <row r="495" spans="1:2" ht="12.75">
      <c r="A495" s="2" t="s">
        <v>13</v>
      </c>
      <c r="B495" s="10">
        <v>14</v>
      </c>
    </row>
    <row r="496" spans="1:2" ht="12.75">
      <c r="A496" s="2" t="s">
        <v>661</v>
      </c>
      <c r="B496" s="10">
        <v>4</v>
      </c>
    </row>
    <row r="497" spans="1:2" ht="12.75">
      <c r="A497" s="54" t="s">
        <v>51</v>
      </c>
      <c r="B497" s="19">
        <f>SUM(B498:B501)</f>
        <v>707</v>
      </c>
    </row>
    <row r="498" spans="1:2" ht="12.75">
      <c r="A498" s="69" t="s">
        <v>631</v>
      </c>
      <c r="B498" s="15">
        <v>49</v>
      </c>
    </row>
    <row r="499" spans="1:2" ht="12.75">
      <c r="A499" s="69" t="s">
        <v>662</v>
      </c>
      <c r="B499" s="15">
        <v>71</v>
      </c>
    </row>
    <row r="500" spans="1:2" ht="12.75">
      <c r="A500" s="69" t="s">
        <v>261</v>
      </c>
      <c r="B500" s="51">
        <v>515</v>
      </c>
    </row>
    <row r="501" spans="1:2" ht="12.75">
      <c r="A501" s="83" t="s">
        <v>331</v>
      </c>
      <c r="B501" s="65">
        <v>72</v>
      </c>
    </row>
    <row r="502" ht="12.75">
      <c r="B502" s="10"/>
    </row>
    <row r="503" ht="12.75">
      <c r="A503" s="12" t="s">
        <v>604</v>
      </c>
    </row>
    <row r="505" spans="1:2" ht="12.75" customHeight="1">
      <c r="A505" s="8" t="s">
        <v>610</v>
      </c>
      <c r="B505" s="10"/>
    </row>
    <row r="509" spans="1:2" ht="15.75">
      <c r="A509" s="72" t="s">
        <v>41</v>
      </c>
      <c r="B509" s="87"/>
    </row>
    <row r="510" spans="1:2" ht="18">
      <c r="A510" s="88"/>
      <c r="B510" s="24" t="s">
        <v>611</v>
      </c>
    </row>
    <row r="511" spans="1:2" ht="12.75">
      <c r="A511" s="87"/>
      <c r="B511" s="87"/>
    </row>
    <row r="512" spans="1:2" ht="12.75">
      <c r="A512" s="87" t="s">
        <v>58</v>
      </c>
      <c r="B512" s="61">
        <v>1046</v>
      </c>
    </row>
    <row r="513" spans="1:2" ht="12.75">
      <c r="A513" s="87" t="s">
        <v>11</v>
      </c>
      <c r="B513" s="61">
        <f>+B514+B515</f>
        <v>328</v>
      </c>
    </row>
    <row r="514" spans="1:2" ht="12.75">
      <c r="A514" s="87" t="s">
        <v>12</v>
      </c>
      <c r="B514" s="61">
        <v>188</v>
      </c>
    </row>
    <row r="515" spans="1:2" ht="12.75">
      <c r="A515" s="87" t="s">
        <v>168</v>
      </c>
      <c r="B515" s="61">
        <v>140</v>
      </c>
    </row>
    <row r="516" spans="1:2" ht="12.75">
      <c r="A516" s="87" t="s">
        <v>18</v>
      </c>
      <c r="B516" s="61">
        <f>SUM(B517+B522)</f>
        <v>1046</v>
      </c>
    </row>
    <row r="517" spans="1:2" ht="12.75">
      <c r="A517" s="87" t="s">
        <v>12</v>
      </c>
      <c r="B517" s="61">
        <f>SUM(B518:B521)</f>
        <v>662</v>
      </c>
    </row>
    <row r="518" spans="1:2" ht="12.75">
      <c r="A518" s="105" t="s">
        <v>19</v>
      </c>
      <c r="B518" s="61">
        <v>88</v>
      </c>
    </row>
    <row r="519" spans="1:2" ht="12.75">
      <c r="A519" s="105" t="s">
        <v>20</v>
      </c>
      <c r="B519" s="61">
        <v>136</v>
      </c>
    </row>
    <row r="520" spans="1:2" ht="12.75">
      <c r="A520" s="105" t="s">
        <v>21</v>
      </c>
      <c r="B520" s="61">
        <v>221</v>
      </c>
    </row>
    <row r="521" spans="1:2" ht="12.75">
      <c r="A521" s="105" t="s">
        <v>22</v>
      </c>
      <c r="B521" s="61">
        <v>217</v>
      </c>
    </row>
    <row r="522" spans="1:2" ht="12.75">
      <c r="A522" s="87" t="s">
        <v>168</v>
      </c>
      <c r="B522" s="61">
        <f>SUM(B523:B526)</f>
        <v>384</v>
      </c>
    </row>
    <row r="523" spans="1:2" ht="12.75">
      <c r="A523" s="105" t="s">
        <v>19</v>
      </c>
      <c r="B523" s="61">
        <v>5</v>
      </c>
    </row>
    <row r="524" spans="1:2" ht="12.75">
      <c r="A524" s="105" t="s">
        <v>20</v>
      </c>
      <c r="B524" s="61">
        <v>25</v>
      </c>
    </row>
    <row r="525" spans="1:2" ht="12.75">
      <c r="A525" s="105" t="s">
        <v>21</v>
      </c>
      <c r="B525" s="61">
        <v>210</v>
      </c>
    </row>
    <row r="526" spans="1:2" ht="12.75">
      <c r="A526" s="105" t="s">
        <v>22</v>
      </c>
      <c r="B526" s="61">
        <v>144</v>
      </c>
    </row>
    <row r="527" spans="1:2" ht="12.75">
      <c r="A527" s="87" t="s">
        <v>663</v>
      </c>
      <c r="B527" s="61">
        <f>SUM(B528:B531)</f>
        <v>1046</v>
      </c>
    </row>
    <row r="528" spans="1:2" ht="12.75">
      <c r="A528" s="105" t="s">
        <v>19</v>
      </c>
      <c r="B528" s="61">
        <f>+B518+B523</f>
        <v>93</v>
      </c>
    </row>
    <row r="529" spans="1:2" ht="12.75">
      <c r="A529" s="105" t="s">
        <v>20</v>
      </c>
      <c r="B529" s="61">
        <f>+B519+B524</f>
        <v>161</v>
      </c>
    </row>
    <row r="530" spans="1:2" ht="12.75">
      <c r="A530" s="105" t="s">
        <v>21</v>
      </c>
      <c r="B530" s="61">
        <f>+B520+B525</f>
        <v>431</v>
      </c>
    </row>
    <row r="531" spans="1:2" ht="12.75">
      <c r="A531" s="105" t="s">
        <v>22</v>
      </c>
      <c r="B531" s="61">
        <f>+B521+B526</f>
        <v>361</v>
      </c>
    </row>
    <row r="532" spans="1:2" ht="12.75">
      <c r="A532" s="87" t="s">
        <v>96</v>
      </c>
      <c r="B532" s="61">
        <v>13</v>
      </c>
    </row>
    <row r="533" spans="1:2" ht="12.75">
      <c r="A533" s="90" t="s">
        <v>24</v>
      </c>
      <c r="B533" s="91">
        <v>20</v>
      </c>
    </row>
    <row r="534" spans="1:2" ht="12.75">
      <c r="A534" s="87"/>
      <c r="B534" s="87"/>
    </row>
    <row r="535" ht="12.75">
      <c r="A535" s="12" t="s">
        <v>604</v>
      </c>
    </row>
    <row r="537" spans="1:2" ht="12.75">
      <c r="A537" s="8" t="s">
        <v>610</v>
      </c>
      <c r="B537" s="87"/>
    </row>
    <row r="541" ht="15.75">
      <c r="A541" s="22" t="s">
        <v>42</v>
      </c>
    </row>
    <row r="542" spans="1:2" ht="18">
      <c r="A542" s="23"/>
      <c r="B542" s="24" t="s">
        <v>611</v>
      </c>
    </row>
    <row r="544" spans="1:2" ht="12.75">
      <c r="A544" s="87" t="s">
        <v>664</v>
      </c>
      <c r="B544" s="61"/>
    </row>
    <row r="545" spans="1:2" ht="12.75">
      <c r="A545" s="105" t="s">
        <v>11</v>
      </c>
      <c r="B545" s="61">
        <f>SUM(B546:B547)</f>
        <v>578</v>
      </c>
    </row>
    <row r="546" spans="1:2" ht="12.75">
      <c r="A546" s="106" t="s">
        <v>259</v>
      </c>
      <c r="B546" s="61">
        <v>169</v>
      </c>
    </row>
    <row r="547" spans="1:2" ht="12.75">
      <c r="A547" s="106" t="s">
        <v>259</v>
      </c>
      <c r="B547" s="61">
        <v>409</v>
      </c>
    </row>
    <row r="548" spans="1:2" ht="12.75">
      <c r="A548" s="105" t="s">
        <v>38</v>
      </c>
      <c r="B548" s="10">
        <v>1669</v>
      </c>
    </row>
    <row r="549" spans="1:2" ht="12.75">
      <c r="A549" s="105" t="s">
        <v>259</v>
      </c>
      <c r="B549" s="10">
        <v>161</v>
      </c>
    </row>
    <row r="550" spans="1:2" ht="12.75">
      <c r="A550" s="105" t="s">
        <v>260</v>
      </c>
      <c r="B550" s="10">
        <v>221</v>
      </c>
    </row>
    <row r="551" spans="1:2" ht="12.75">
      <c r="A551" s="105" t="s">
        <v>261</v>
      </c>
      <c r="B551" s="10">
        <v>868</v>
      </c>
    </row>
    <row r="552" spans="1:2" ht="12.75">
      <c r="A552" s="105" t="s">
        <v>331</v>
      </c>
      <c r="B552" s="10">
        <v>77</v>
      </c>
    </row>
    <row r="553" spans="1:2" ht="12.75">
      <c r="A553" s="105" t="s">
        <v>637</v>
      </c>
      <c r="B553" s="10">
        <v>342</v>
      </c>
    </row>
    <row r="554" spans="1:2" ht="12.75">
      <c r="A554" s="105" t="s">
        <v>1</v>
      </c>
      <c r="B554" s="10">
        <f>SUM(B549:B553)</f>
        <v>1669</v>
      </c>
    </row>
    <row r="555" spans="1:2" ht="12.75">
      <c r="A555" s="87" t="s">
        <v>351</v>
      </c>
      <c r="B555" s="61"/>
    </row>
    <row r="556" spans="1:2" ht="12.75">
      <c r="A556" s="105" t="s">
        <v>11</v>
      </c>
      <c r="B556" s="61">
        <f>SUM(B557:B558)</f>
        <v>368</v>
      </c>
    </row>
    <row r="557" spans="1:2" ht="12.75">
      <c r="A557" s="106" t="s">
        <v>259</v>
      </c>
      <c r="B557" s="61">
        <v>168</v>
      </c>
    </row>
    <row r="558" spans="1:2" ht="12.75">
      <c r="A558" s="106" t="s">
        <v>259</v>
      </c>
      <c r="B558" s="61">
        <v>200</v>
      </c>
    </row>
    <row r="559" spans="1:2" ht="12.75">
      <c r="A559" s="105" t="s">
        <v>38</v>
      </c>
      <c r="B559" s="10">
        <v>2200</v>
      </c>
    </row>
    <row r="560" spans="1:2" ht="12.75">
      <c r="A560" s="105" t="s">
        <v>259</v>
      </c>
      <c r="B560" s="10">
        <v>247</v>
      </c>
    </row>
    <row r="561" spans="1:2" ht="12.75">
      <c r="A561" s="105" t="s">
        <v>260</v>
      </c>
      <c r="B561" s="10">
        <v>299</v>
      </c>
    </row>
    <row r="562" spans="1:2" ht="12.75">
      <c r="A562" s="105" t="s">
        <v>261</v>
      </c>
      <c r="B562" s="10">
        <v>1037</v>
      </c>
    </row>
    <row r="563" spans="1:2" ht="12.75">
      <c r="A563" s="105" t="s">
        <v>331</v>
      </c>
      <c r="B563" s="10">
        <v>171</v>
      </c>
    </row>
    <row r="564" spans="1:2" ht="12.75">
      <c r="A564" s="105" t="s">
        <v>637</v>
      </c>
      <c r="B564" s="10">
        <v>446</v>
      </c>
    </row>
    <row r="565" spans="1:2" ht="12.75">
      <c r="A565" s="105" t="s">
        <v>1</v>
      </c>
      <c r="B565" s="10">
        <f>SUM(B560:B564)</f>
        <v>2200</v>
      </c>
    </row>
    <row r="566" spans="1:2" ht="12.75">
      <c r="A566" s="87" t="s">
        <v>665</v>
      </c>
      <c r="B566" s="61"/>
    </row>
    <row r="567" spans="1:2" ht="12.75">
      <c r="A567" s="105" t="s">
        <v>11</v>
      </c>
      <c r="B567" s="61">
        <f>SUM(B568:B569)</f>
        <v>123</v>
      </c>
    </row>
    <row r="568" spans="1:2" ht="12.75">
      <c r="A568" s="106" t="s">
        <v>259</v>
      </c>
      <c r="B568" s="61">
        <v>53</v>
      </c>
    </row>
    <row r="569" spans="1:2" ht="12.75">
      <c r="A569" s="106" t="s">
        <v>259</v>
      </c>
      <c r="B569" s="61">
        <v>70</v>
      </c>
    </row>
    <row r="570" spans="1:2" ht="12.75">
      <c r="A570" s="105" t="s">
        <v>38</v>
      </c>
      <c r="B570" s="10">
        <v>618</v>
      </c>
    </row>
    <row r="571" spans="1:2" ht="12.75">
      <c r="A571" s="105" t="s">
        <v>259</v>
      </c>
      <c r="B571" s="10">
        <v>62</v>
      </c>
    </row>
    <row r="572" spans="1:2" ht="12.75">
      <c r="A572" s="105" t="s">
        <v>260</v>
      </c>
      <c r="B572" s="10">
        <v>103</v>
      </c>
    </row>
    <row r="573" spans="1:2" ht="12.75">
      <c r="A573" s="105" t="s">
        <v>261</v>
      </c>
      <c r="B573" s="10">
        <v>316</v>
      </c>
    </row>
    <row r="574" spans="1:2" ht="12.75">
      <c r="A574" s="105" t="s">
        <v>331</v>
      </c>
      <c r="B574" s="10">
        <v>16</v>
      </c>
    </row>
    <row r="575" spans="1:2" ht="12.75">
      <c r="A575" s="105" t="s">
        <v>637</v>
      </c>
      <c r="B575" s="10">
        <v>121</v>
      </c>
    </row>
    <row r="576" spans="1:2" ht="12.75">
      <c r="A576" s="105" t="s">
        <v>1</v>
      </c>
      <c r="B576" s="10">
        <f>SUM(B571:B575)</f>
        <v>618</v>
      </c>
    </row>
    <row r="577" spans="1:2" ht="12.75">
      <c r="A577" s="2" t="s">
        <v>24</v>
      </c>
      <c r="B577" s="10">
        <f>SUM(B578:B580)</f>
        <v>45</v>
      </c>
    </row>
    <row r="578" spans="1:2" ht="12.75">
      <c r="A578" s="105" t="s">
        <v>666</v>
      </c>
      <c r="B578" s="10">
        <v>23</v>
      </c>
    </row>
    <row r="579" spans="1:2" ht="12.75">
      <c r="A579" s="105" t="s">
        <v>667</v>
      </c>
      <c r="B579" s="10">
        <v>20</v>
      </c>
    </row>
    <row r="580" spans="1:2" ht="12.75">
      <c r="A580" s="105" t="s">
        <v>668</v>
      </c>
      <c r="B580" s="10">
        <v>2</v>
      </c>
    </row>
    <row r="581" spans="1:2" ht="12.75">
      <c r="A581" s="87" t="s">
        <v>665</v>
      </c>
      <c r="B581" s="61"/>
    </row>
    <row r="582" spans="1:2" ht="12.75">
      <c r="A582" s="105" t="s">
        <v>11</v>
      </c>
      <c r="B582" s="61">
        <f>SUM(B583:B584)</f>
        <v>35</v>
      </c>
    </row>
    <row r="583" spans="1:2" ht="12.75">
      <c r="A583" s="106" t="s">
        <v>259</v>
      </c>
      <c r="B583" s="61">
        <v>14</v>
      </c>
    </row>
    <row r="584" spans="1:2" ht="12.75">
      <c r="A584" s="106" t="s">
        <v>259</v>
      </c>
      <c r="B584" s="61">
        <v>21</v>
      </c>
    </row>
    <row r="585" spans="1:2" ht="12.75">
      <c r="A585" s="105" t="s">
        <v>38</v>
      </c>
      <c r="B585" s="10">
        <v>123</v>
      </c>
    </row>
    <row r="586" spans="1:2" ht="12.75">
      <c r="A586" s="105" t="s">
        <v>259</v>
      </c>
      <c r="B586" s="10">
        <v>56</v>
      </c>
    </row>
    <row r="587" spans="1:2" ht="12.75">
      <c r="A587" s="107" t="s">
        <v>260</v>
      </c>
      <c r="B587" s="10">
        <v>25</v>
      </c>
    </row>
    <row r="588" spans="1:2" ht="12.75">
      <c r="A588" s="107" t="s">
        <v>261</v>
      </c>
      <c r="B588" s="10">
        <v>26</v>
      </c>
    </row>
    <row r="589" spans="1:2" ht="12.75">
      <c r="A589" s="107" t="s">
        <v>331</v>
      </c>
      <c r="B589" s="10">
        <v>0</v>
      </c>
    </row>
    <row r="590" spans="1:2" ht="12.75">
      <c r="A590" s="107" t="s">
        <v>637</v>
      </c>
      <c r="B590" s="10">
        <v>16</v>
      </c>
    </row>
    <row r="591" spans="1:2" ht="12.75">
      <c r="A591" s="108" t="s">
        <v>1</v>
      </c>
      <c r="B591" s="11">
        <f>SUM(B586:B590)</f>
        <v>123</v>
      </c>
    </row>
    <row r="593" ht="12.75">
      <c r="A593" s="12" t="s">
        <v>604</v>
      </c>
    </row>
    <row r="595" ht="12.75">
      <c r="A595" s="8" t="s">
        <v>610</v>
      </c>
    </row>
    <row r="599" ht="15.75">
      <c r="A599" s="22" t="s">
        <v>601</v>
      </c>
    </row>
    <row r="600" spans="1:2" ht="18">
      <c r="A600" s="23"/>
      <c r="B600" s="24" t="s">
        <v>611</v>
      </c>
    </row>
    <row r="602" spans="1:2" ht="12.75">
      <c r="A602" s="6" t="s">
        <v>11</v>
      </c>
      <c r="B602" s="30">
        <f>SUM(B603:B604)</f>
        <v>671</v>
      </c>
    </row>
    <row r="603" spans="1:2" ht="12.75">
      <c r="A603" s="29" t="s">
        <v>242</v>
      </c>
      <c r="B603" s="30">
        <v>462</v>
      </c>
    </row>
    <row r="604" spans="1:2" ht="12.75">
      <c r="A604" s="27" t="s">
        <v>548</v>
      </c>
      <c r="B604" s="11">
        <v>209</v>
      </c>
    </row>
    <row r="606" ht="12.75">
      <c r="A606" s="12" t="s">
        <v>604</v>
      </c>
    </row>
    <row r="608" ht="12.75">
      <c r="A608" s="8" t="s">
        <v>610</v>
      </c>
    </row>
    <row r="612" ht="15.75">
      <c r="A612" s="22" t="s">
        <v>284</v>
      </c>
    </row>
    <row r="613" spans="1:2" ht="18">
      <c r="A613" s="23"/>
      <c r="B613" s="24" t="s">
        <v>611</v>
      </c>
    </row>
    <row r="615" spans="1:2" ht="12.75">
      <c r="A615" s="54" t="s">
        <v>285</v>
      </c>
      <c r="B615" s="10">
        <v>2800</v>
      </c>
    </row>
    <row r="616" ht="12.75">
      <c r="A616" s="54" t="s">
        <v>286</v>
      </c>
    </row>
    <row r="617" ht="12.75">
      <c r="A617" s="56" t="s">
        <v>287</v>
      </c>
    </row>
    <row r="618" spans="1:2" ht="12.75">
      <c r="A618" s="20" t="s">
        <v>261</v>
      </c>
      <c r="B618" s="46">
        <v>220</v>
      </c>
    </row>
    <row r="619" spans="1:2" ht="12.75">
      <c r="A619" s="20" t="s">
        <v>288</v>
      </c>
      <c r="B619" s="2">
        <v>889</v>
      </c>
    </row>
    <row r="620" ht="12.75">
      <c r="A620" s="56" t="s">
        <v>289</v>
      </c>
    </row>
    <row r="621" spans="1:2" ht="12.75">
      <c r="A621" s="20" t="s">
        <v>261</v>
      </c>
      <c r="B621" s="2">
        <v>238</v>
      </c>
    </row>
    <row r="622" spans="1:2" ht="12.75">
      <c r="A622" s="20" t="s">
        <v>288</v>
      </c>
      <c r="B622" s="2">
        <v>673</v>
      </c>
    </row>
    <row r="623" ht="12.75">
      <c r="A623" s="56" t="s">
        <v>290</v>
      </c>
    </row>
    <row r="624" spans="1:2" ht="12.75">
      <c r="A624" s="20" t="s">
        <v>261</v>
      </c>
      <c r="B624" s="2">
        <v>282</v>
      </c>
    </row>
    <row r="625" spans="1:2" ht="12.75">
      <c r="A625" s="20" t="s">
        <v>288</v>
      </c>
      <c r="B625" s="46">
        <v>498</v>
      </c>
    </row>
    <row r="626" spans="1:2" ht="12.75">
      <c r="A626" s="56" t="s">
        <v>291</v>
      </c>
      <c r="B626" s="2">
        <v>33</v>
      </c>
    </row>
    <row r="627" ht="12.75">
      <c r="A627" s="54" t="s">
        <v>292</v>
      </c>
    </row>
    <row r="628" spans="1:2" ht="12.75">
      <c r="A628" s="56" t="s">
        <v>38</v>
      </c>
      <c r="B628" s="10">
        <v>1539</v>
      </c>
    </row>
    <row r="629" ht="12.75">
      <c r="A629" s="56" t="s">
        <v>51</v>
      </c>
    </row>
    <row r="630" spans="1:2" ht="12.75">
      <c r="A630" s="20" t="s">
        <v>259</v>
      </c>
      <c r="B630" s="2">
        <v>5</v>
      </c>
    </row>
    <row r="631" spans="1:2" ht="12.75">
      <c r="A631" s="20" t="s">
        <v>293</v>
      </c>
      <c r="B631" s="2">
        <v>32</v>
      </c>
    </row>
    <row r="632" spans="1:2" ht="12.75">
      <c r="A632" s="57" t="s">
        <v>294</v>
      </c>
      <c r="B632" s="6">
        <v>970</v>
      </c>
    </row>
    <row r="633" spans="1:2" ht="12.75">
      <c r="A633" s="57" t="s">
        <v>288</v>
      </c>
      <c r="B633" s="6">
        <v>532</v>
      </c>
    </row>
    <row r="634" spans="1:2" ht="12.75">
      <c r="A634" s="64" t="s">
        <v>295</v>
      </c>
      <c r="B634" s="36">
        <v>27</v>
      </c>
    </row>
    <row r="636" ht="12.75">
      <c r="A636" s="12" t="s">
        <v>604</v>
      </c>
    </row>
    <row r="638" ht="12.75">
      <c r="A638" s="8" t="s">
        <v>610</v>
      </c>
    </row>
    <row r="642" spans="1:2" ht="15.75">
      <c r="A642" s="72" t="s">
        <v>669</v>
      </c>
      <c r="B642" s="87"/>
    </row>
    <row r="643" spans="1:2" ht="18">
      <c r="A643" s="88"/>
      <c r="B643" s="24" t="s">
        <v>611</v>
      </c>
    </row>
    <row r="644" spans="1:2" ht="12.75">
      <c r="A644" s="87"/>
      <c r="B644" s="87"/>
    </row>
    <row r="645" spans="1:2" ht="12.75">
      <c r="A645" s="87" t="s">
        <v>602</v>
      </c>
      <c r="B645" s="61">
        <v>1384</v>
      </c>
    </row>
    <row r="646" spans="1:2" ht="12.75">
      <c r="A646" s="87" t="s">
        <v>547</v>
      </c>
      <c r="B646" s="61">
        <f>SUM(B647:B648)</f>
        <v>472</v>
      </c>
    </row>
    <row r="647" spans="1:2" ht="12.75">
      <c r="A647" s="87" t="s">
        <v>298</v>
      </c>
      <c r="B647" s="61">
        <v>173</v>
      </c>
    </row>
    <row r="648" spans="1:2" ht="12.75">
      <c r="A648" s="87" t="s">
        <v>301</v>
      </c>
      <c r="B648" s="61">
        <v>299</v>
      </c>
    </row>
    <row r="649" spans="1:2" ht="12.75">
      <c r="A649" s="87" t="s">
        <v>51</v>
      </c>
      <c r="B649" s="61">
        <f>SUM(B650:B654)</f>
        <v>1384</v>
      </c>
    </row>
    <row r="650" spans="1:2" ht="12.75">
      <c r="A650" s="56" t="s">
        <v>259</v>
      </c>
      <c r="B650" s="10">
        <v>0</v>
      </c>
    </row>
    <row r="651" spans="1:2" ht="12.75">
      <c r="A651" s="56" t="s">
        <v>260</v>
      </c>
      <c r="B651" s="10">
        <v>13</v>
      </c>
    </row>
    <row r="652" spans="1:2" ht="12.75">
      <c r="A652" s="56" t="s">
        <v>294</v>
      </c>
      <c r="B652" s="10">
        <v>0</v>
      </c>
    </row>
    <row r="653" spans="1:2" ht="12.75">
      <c r="A653" s="56" t="s">
        <v>261</v>
      </c>
      <c r="B653" s="10">
        <v>846</v>
      </c>
    </row>
    <row r="654" spans="1:2" ht="12.75">
      <c r="A654" s="56" t="s">
        <v>288</v>
      </c>
      <c r="B654" s="10">
        <v>525</v>
      </c>
    </row>
    <row r="655" spans="1:2" ht="12.75">
      <c r="A655" s="87" t="s">
        <v>56</v>
      </c>
      <c r="B655" s="89">
        <v>31</v>
      </c>
    </row>
    <row r="656" spans="1:2" ht="12.75">
      <c r="A656" s="90" t="s">
        <v>670</v>
      </c>
      <c r="B656" s="91">
        <v>40</v>
      </c>
    </row>
    <row r="657" ht="12.75">
      <c r="B657" s="87"/>
    </row>
    <row r="658" ht="12.75">
      <c r="A658" s="12" t="s">
        <v>604</v>
      </c>
    </row>
    <row r="660" ht="12.75">
      <c r="A660" s="8" t="s">
        <v>610</v>
      </c>
    </row>
    <row r="664" spans="1:2" ht="15.75">
      <c r="A664" s="72" t="s">
        <v>189</v>
      </c>
      <c r="B664" s="87"/>
    </row>
    <row r="665" spans="1:2" ht="18">
      <c r="A665" s="88"/>
      <c r="B665" s="24" t="s">
        <v>611</v>
      </c>
    </row>
    <row r="666" spans="1:2" ht="12.75">
      <c r="A666" s="87"/>
      <c r="B666" s="87"/>
    </row>
    <row r="667" spans="1:2" ht="12.75">
      <c r="A667" s="87" t="s">
        <v>44</v>
      </c>
      <c r="B667" s="87"/>
    </row>
    <row r="668" spans="1:2" ht="12.75">
      <c r="A668" s="87" t="s">
        <v>45</v>
      </c>
      <c r="B668" s="61">
        <v>538</v>
      </c>
    </row>
    <row r="669" spans="1:2" ht="12.75">
      <c r="A669" s="87" t="s">
        <v>21</v>
      </c>
      <c r="B669" s="61">
        <v>134</v>
      </c>
    </row>
    <row r="670" spans="1:2" ht="12.75">
      <c r="A670" s="87" t="s">
        <v>603</v>
      </c>
      <c r="B670" s="61">
        <v>404</v>
      </c>
    </row>
    <row r="671" spans="1:2" ht="12.75">
      <c r="A671" s="87" t="s">
        <v>38</v>
      </c>
      <c r="B671" s="61">
        <f>SUM(B672:B673)</f>
        <v>825</v>
      </c>
    </row>
    <row r="672" spans="1:2" ht="12.75">
      <c r="A672" s="87" t="s">
        <v>49</v>
      </c>
      <c r="B672" s="61">
        <v>763</v>
      </c>
    </row>
    <row r="673" spans="1:2" ht="12.75">
      <c r="A673" s="87" t="s">
        <v>50</v>
      </c>
      <c r="B673" s="61">
        <v>62</v>
      </c>
    </row>
    <row r="674" spans="1:2" ht="12.75">
      <c r="A674" s="87" t="s">
        <v>51</v>
      </c>
      <c r="B674" s="61">
        <v>853</v>
      </c>
    </row>
    <row r="675" spans="1:2" ht="12.75">
      <c r="A675" s="87" t="s">
        <v>52</v>
      </c>
      <c r="B675" s="61"/>
    </row>
    <row r="676" spans="1:2" ht="12.75">
      <c r="A676" s="20" t="s">
        <v>259</v>
      </c>
      <c r="B676" s="2">
        <v>0</v>
      </c>
    </row>
    <row r="677" spans="1:2" ht="12.75">
      <c r="A677" s="20" t="s">
        <v>260</v>
      </c>
      <c r="B677" s="2">
        <v>13</v>
      </c>
    </row>
    <row r="678" spans="1:2" ht="12.75">
      <c r="A678" s="20" t="s">
        <v>294</v>
      </c>
      <c r="B678" s="2">
        <v>0</v>
      </c>
    </row>
    <row r="679" spans="1:3" ht="12.75">
      <c r="A679" s="20" t="s">
        <v>261</v>
      </c>
      <c r="B679" s="2">
        <v>558</v>
      </c>
      <c r="C679" s="10"/>
    </row>
    <row r="680" spans="1:3" ht="12.75">
      <c r="A680" s="20" t="s">
        <v>331</v>
      </c>
      <c r="B680" s="2">
        <v>112</v>
      </c>
      <c r="C680" s="10"/>
    </row>
    <row r="681" spans="1:2" ht="12.75">
      <c r="A681" s="87" t="s">
        <v>55</v>
      </c>
      <c r="B681" s="61"/>
    </row>
    <row r="682" spans="1:2" ht="12.75">
      <c r="A682" s="20" t="s">
        <v>261</v>
      </c>
      <c r="B682" s="89">
        <v>108</v>
      </c>
    </row>
    <row r="683" spans="1:2" ht="12.75">
      <c r="A683" s="57" t="s">
        <v>331</v>
      </c>
      <c r="B683" s="109">
        <v>18</v>
      </c>
    </row>
    <row r="684" spans="1:2" ht="12.75">
      <c r="A684" s="90" t="s">
        <v>56</v>
      </c>
      <c r="B684" s="90">
        <v>31</v>
      </c>
    </row>
    <row r="685" ht="12.75">
      <c r="B685" s="87"/>
    </row>
    <row r="686" ht="12.75">
      <c r="A686" s="12" t="s">
        <v>604</v>
      </c>
    </row>
    <row r="688" ht="12.75">
      <c r="A688" s="8" t="s">
        <v>517</v>
      </c>
    </row>
    <row r="692" ht="15.75">
      <c r="A692" s="22" t="s">
        <v>325</v>
      </c>
    </row>
    <row r="693" spans="1:2" ht="18">
      <c r="A693" s="23"/>
      <c r="B693" s="24" t="s">
        <v>611</v>
      </c>
    </row>
    <row r="694" spans="1:2" ht="18">
      <c r="A694" s="52"/>
      <c r="B694" s="53"/>
    </row>
    <row r="695" spans="1:2" ht="12.75">
      <c r="A695" s="54" t="s">
        <v>44</v>
      </c>
      <c r="B695" s="10"/>
    </row>
    <row r="696" spans="1:2" ht="12.75">
      <c r="A696" s="56" t="s">
        <v>285</v>
      </c>
      <c r="B696" s="61">
        <v>333</v>
      </c>
    </row>
    <row r="697" spans="1:2" ht="12.75">
      <c r="A697" s="56" t="s">
        <v>261</v>
      </c>
      <c r="B697" s="61">
        <v>33</v>
      </c>
    </row>
    <row r="698" spans="1:2" ht="12.75">
      <c r="A698" s="56" t="s">
        <v>326</v>
      </c>
      <c r="B698" s="61">
        <v>300</v>
      </c>
    </row>
    <row r="699" spans="1:2" ht="12.75">
      <c r="A699" s="54" t="s">
        <v>327</v>
      </c>
      <c r="B699" s="61">
        <v>216</v>
      </c>
    </row>
    <row r="700" spans="1:2" ht="12.75">
      <c r="A700" s="54" t="s">
        <v>51</v>
      </c>
      <c r="B700" s="61"/>
    </row>
    <row r="701" spans="1:2" ht="12.75">
      <c r="A701" s="56" t="s">
        <v>293</v>
      </c>
      <c r="B701" s="61">
        <v>29</v>
      </c>
    </row>
    <row r="702" spans="1:2" ht="12.75">
      <c r="A702" s="56" t="s">
        <v>294</v>
      </c>
      <c r="B702" s="61">
        <v>182</v>
      </c>
    </row>
    <row r="703" spans="1:2" ht="12.75">
      <c r="A703" s="56" t="s">
        <v>261</v>
      </c>
      <c r="B703" s="61">
        <v>201</v>
      </c>
    </row>
    <row r="704" spans="1:2" ht="12.75">
      <c r="A704" s="69" t="s">
        <v>328</v>
      </c>
      <c r="B704" s="92">
        <v>16</v>
      </c>
    </row>
    <row r="705" spans="1:2" ht="12.75">
      <c r="A705" s="64" t="s">
        <v>295</v>
      </c>
      <c r="B705" s="65">
        <v>45</v>
      </c>
    </row>
    <row r="706" ht="12.75">
      <c r="B706" s="10"/>
    </row>
    <row r="707" ht="12.75">
      <c r="A707" s="12" t="s">
        <v>604</v>
      </c>
    </row>
    <row r="709" spans="1:2" ht="12.75">
      <c r="A709" s="8" t="s">
        <v>610</v>
      </c>
      <c r="B709" s="10"/>
    </row>
    <row r="713" ht="18.75">
      <c r="A713" s="22" t="s">
        <v>673</v>
      </c>
    </row>
    <row r="714" spans="1:2" ht="25.5">
      <c r="A714" s="23"/>
      <c r="B714" s="110" t="s">
        <v>404</v>
      </c>
    </row>
    <row r="715" spans="1:2" ht="18">
      <c r="A715" s="52"/>
      <c r="B715" s="53"/>
    </row>
    <row r="716" spans="1:2" ht="12.75">
      <c r="A716" s="93" t="s">
        <v>334</v>
      </c>
      <c r="B716" s="10"/>
    </row>
    <row r="717" spans="1:2" ht="12.75">
      <c r="A717" s="56" t="s">
        <v>335</v>
      </c>
      <c r="B717" s="61">
        <v>17</v>
      </c>
    </row>
    <row r="718" spans="1:2" ht="12.75">
      <c r="A718" s="56" t="s">
        <v>261</v>
      </c>
      <c r="B718" s="61">
        <v>17</v>
      </c>
    </row>
    <row r="719" spans="1:2" ht="12.75">
      <c r="A719" s="56" t="s">
        <v>336</v>
      </c>
      <c r="B719" s="92" t="s">
        <v>202</v>
      </c>
    </row>
    <row r="720" spans="1:2" ht="12.75">
      <c r="A720" s="93" t="s">
        <v>337</v>
      </c>
      <c r="B720" s="61"/>
    </row>
    <row r="721" spans="1:2" ht="12.75">
      <c r="A721" s="56" t="s">
        <v>335</v>
      </c>
      <c r="B721" s="61">
        <v>23</v>
      </c>
    </row>
    <row r="722" spans="1:2" ht="12.75">
      <c r="A722" s="56" t="s">
        <v>261</v>
      </c>
      <c r="B722" s="61">
        <v>23</v>
      </c>
    </row>
    <row r="723" spans="1:2" ht="12.75">
      <c r="A723" s="69" t="s">
        <v>336</v>
      </c>
      <c r="B723" s="92" t="s">
        <v>202</v>
      </c>
    </row>
    <row r="724" spans="1:2" ht="12.75">
      <c r="A724" s="93" t="s">
        <v>338</v>
      </c>
      <c r="B724" s="89"/>
    </row>
    <row r="725" spans="1:2" ht="12.75">
      <c r="A725" s="56" t="s">
        <v>335</v>
      </c>
      <c r="B725" s="61">
        <v>27</v>
      </c>
    </row>
    <row r="726" spans="1:2" ht="12.75">
      <c r="A726" s="69" t="s">
        <v>261</v>
      </c>
      <c r="B726" s="89">
        <v>27</v>
      </c>
    </row>
    <row r="727" spans="1:2" ht="12.75">
      <c r="A727" s="69" t="s">
        <v>336</v>
      </c>
      <c r="B727" s="92" t="s">
        <v>202</v>
      </c>
    </row>
    <row r="728" spans="1:2" ht="12.75">
      <c r="A728" s="93" t="s">
        <v>339</v>
      </c>
      <c r="B728" s="92"/>
    </row>
    <row r="729" spans="1:2" ht="12.75">
      <c r="A729" s="56" t="s">
        <v>335</v>
      </c>
      <c r="B729" s="61">
        <v>15</v>
      </c>
    </row>
    <row r="730" spans="1:2" ht="12.75">
      <c r="A730" s="69" t="s">
        <v>261</v>
      </c>
      <c r="B730" s="89">
        <v>14</v>
      </c>
    </row>
    <row r="731" spans="1:2" ht="12.75">
      <c r="A731" s="69" t="s">
        <v>336</v>
      </c>
      <c r="B731" s="92">
        <v>1</v>
      </c>
    </row>
    <row r="732" spans="1:2" ht="12.75">
      <c r="A732" s="93" t="s">
        <v>340</v>
      </c>
      <c r="B732" s="92"/>
    </row>
    <row r="733" spans="1:2" ht="12.75">
      <c r="A733" s="56" t="s">
        <v>335</v>
      </c>
      <c r="B733" s="61">
        <v>13</v>
      </c>
    </row>
    <row r="734" spans="1:2" ht="12.75">
      <c r="A734" s="69" t="s">
        <v>261</v>
      </c>
      <c r="B734" s="92">
        <v>13</v>
      </c>
    </row>
    <row r="735" spans="1:2" ht="12.75">
      <c r="A735" s="69" t="s">
        <v>336</v>
      </c>
      <c r="B735" s="92" t="s">
        <v>202</v>
      </c>
    </row>
    <row r="736" spans="1:2" ht="12.75">
      <c r="A736" s="64" t="s">
        <v>341</v>
      </c>
      <c r="B736" s="65">
        <v>95</v>
      </c>
    </row>
    <row r="737" ht="12.75">
      <c r="B737" s="10"/>
    </row>
    <row r="738" ht="12.75">
      <c r="A738" s="12" t="s">
        <v>604</v>
      </c>
    </row>
    <row r="740" spans="1:2" ht="12.75">
      <c r="A740" s="8" t="s">
        <v>610</v>
      </c>
      <c r="B740" s="10"/>
    </row>
    <row r="744" ht="15.75">
      <c r="A744" s="22" t="s">
        <v>605</v>
      </c>
    </row>
    <row r="745" spans="1:2" ht="18">
      <c r="A745" s="23"/>
      <c r="B745" s="24" t="s">
        <v>611</v>
      </c>
    </row>
    <row r="747" spans="1:2" ht="12.75">
      <c r="A747" s="2" t="s">
        <v>602</v>
      </c>
      <c r="B747" s="10">
        <v>1657</v>
      </c>
    </row>
    <row r="748" spans="1:2" ht="12.75">
      <c r="A748" s="2" t="s">
        <v>11</v>
      </c>
      <c r="B748" s="10">
        <f>SUM(B749:B750)</f>
        <v>566</v>
      </c>
    </row>
    <row r="749" spans="1:2" ht="12.75">
      <c r="A749" s="2" t="s">
        <v>298</v>
      </c>
      <c r="B749" s="10">
        <v>294</v>
      </c>
    </row>
    <row r="750" spans="1:2" ht="12.75">
      <c r="A750" s="2" t="s">
        <v>301</v>
      </c>
      <c r="B750" s="10">
        <v>272</v>
      </c>
    </row>
    <row r="751" spans="1:2" ht="12.75">
      <c r="A751" s="2" t="s">
        <v>51</v>
      </c>
      <c r="B751" s="10">
        <f>SUM(B752:B755)</f>
        <v>1657</v>
      </c>
    </row>
    <row r="752" spans="1:2" ht="12.75">
      <c r="A752" s="2" t="s">
        <v>19</v>
      </c>
      <c r="B752" s="10">
        <v>0</v>
      </c>
    </row>
    <row r="753" spans="1:2" ht="12.75">
      <c r="A753" s="2" t="s">
        <v>20</v>
      </c>
      <c r="B753" s="10">
        <v>8</v>
      </c>
    </row>
    <row r="754" spans="1:2" ht="12.75">
      <c r="A754" s="2" t="s">
        <v>21</v>
      </c>
      <c r="B754" s="10">
        <v>509</v>
      </c>
    </row>
    <row r="755" spans="1:2" ht="12.75">
      <c r="A755" s="2" t="s">
        <v>22</v>
      </c>
      <c r="B755" s="10">
        <v>1140</v>
      </c>
    </row>
    <row r="756" spans="1:2" ht="12.75">
      <c r="A756" s="2" t="s">
        <v>560</v>
      </c>
      <c r="B756" s="10">
        <v>40</v>
      </c>
    </row>
    <row r="757" spans="1:2" ht="12.75">
      <c r="A757" s="36" t="s">
        <v>24</v>
      </c>
      <c r="B757" s="11">
        <v>24</v>
      </c>
    </row>
    <row r="759" ht="12.75">
      <c r="A759" s="12" t="s">
        <v>604</v>
      </c>
    </row>
    <row r="761" ht="12.75">
      <c r="A761" s="8" t="s">
        <v>610</v>
      </c>
    </row>
    <row r="765" ht="15.75">
      <c r="A765" s="22" t="s">
        <v>343</v>
      </c>
    </row>
    <row r="766" spans="1:2" ht="18">
      <c r="A766" s="23"/>
      <c r="B766" s="24" t="s">
        <v>611</v>
      </c>
    </row>
    <row r="767" spans="1:2" ht="18">
      <c r="A767" s="52"/>
      <c r="B767" s="53"/>
    </row>
    <row r="768" spans="1:2" ht="12.75">
      <c r="A768" s="54" t="s">
        <v>44</v>
      </c>
      <c r="B768" s="10"/>
    </row>
    <row r="769" spans="1:2" ht="12.75">
      <c r="A769" s="56" t="s">
        <v>344</v>
      </c>
      <c r="B769" s="61"/>
    </row>
    <row r="770" spans="1:2" ht="12.75">
      <c r="A770" s="20" t="s">
        <v>345</v>
      </c>
      <c r="B770" s="61">
        <v>219</v>
      </c>
    </row>
    <row r="771" spans="1:2" ht="12.75">
      <c r="A771" s="20" t="s">
        <v>346</v>
      </c>
      <c r="B771" s="61">
        <v>106</v>
      </c>
    </row>
    <row r="772" spans="1:2" ht="12.75">
      <c r="A772" s="20" t="s">
        <v>347</v>
      </c>
      <c r="B772" s="61">
        <v>110</v>
      </c>
    </row>
    <row r="773" spans="1:2" ht="12.75">
      <c r="A773" s="56" t="s">
        <v>327</v>
      </c>
      <c r="B773" s="61">
        <v>188</v>
      </c>
    </row>
    <row r="774" spans="1:2" ht="12.75">
      <c r="A774" s="54" t="s">
        <v>51</v>
      </c>
      <c r="B774" s="61"/>
    </row>
    <row r="775" spans="1:2" ht="12.75">
      <c r="A775" s="54" t="s">
        <v>491</v>
      </c>
      <c r="B775" s="61"/>
    </row>
    <row r="776" spans="1:2" ht="12.75">
      <c r="A776" s="56" t="s">
        <v>492</v>
      </c>
      <c r="B776" s="92">
        <v>7</v>
      </c>
    </row>
    <row r="777" spans="1:2" ht="12.75">
      <c r="A777" s="56" t="s">
        <v>493</v>
      </c>
      <c r="B777" s="61">
        <v>125</v>
      </c>
    </row>
    <row r="778" spans="1:2" ht="12.75">
      <c r="A778" s="56" t="s">
        <v>494</v>
      </c>
      <c r="B778" s="61">
        <v>56</v>
      </c>
    </row>
    <row r="779" spans="1:2" ht="12.75">
      <c r="A779" s="54" t="s">
        <v>495</v>
      </c>
      <c r="B779" s="61"/>
    </row>
    <row r="780" spans="1:2" ht="12.75">
      <c r="A780" s="56" t="s">
        <v>493</v>
      </c>
      <c r="B780" s="92">
        <v>14</v>
      </c>
    </row>
    <row r="781" spans="1:2" ht="12.75">
      <c r="A781" s="56" t="s">
        <v>494</v>
      </c>
      <c r="B781" s="61">
        <v>42</v>
      </c>
    </row>
    <row r="782" spans="1:2" ht="12.75">
      <c r="A782" s="64" t="s">
        <v>295</v>
      </c>
      <c r="B782" s="91">
        <v>6</v>
      </c>
    </row>
    <row r="783" ht="12.75">
      <c r="B783" s="10"/>
    </row>
    <row r="784" ht="12.75">
      <c r="A784" s="12" t="s">
        <v>604</v>
      </c>
    </row>
    <row r="786" spans="1:2" ht="12.75">
      <c r="A786" s="8" t="s">
        <v>610</v>
      </c>
      <c r="B786" s="10"/>
    </row>
    <row r="790" ht="15.75">
      <c r="A790" s="22" t="s">
        <v>349</v>
      </c>
    </row>
    <row r="791" spans="1:2" ht="18">
      <c r="A791" s="23"/>
      <c r="B791" s="24" t="s">
        <v>611</v>
      </c>
    </row>
    <row r="792" spans="1:2" ht="18">
      <c r="A792" s="52"/>
      <c r="B792" s="53"/>
    </row>
    <row r="793" spans="1:2" ht="12.75">
      <c r="A793" s="54" t="s">
        <v>44</v>
      </c>
      <c r="B793" s="10"/>
    </row>
    <row r="794" spans="1:2" ht="12.75">
      <c r="A794" s="56" t="s">
        <v>285</v>
      </c>
      <c r="B794" s="95">
        <v>293</v>
      </c>
    </row>
    <row r="795" spans="1:2" ht="12.75">
      <c r="A795" s="56" t="s">
        <v>261</v>
      </c>
      <c r="B795" s="92">
        <v>129</v>
      </c>
    </row>
    <row r="796" spans="1:2" ht="12.75">
      <c r="A796" s="56" t="s">
        <v>326</v>
      </c>
      <c r="B796" s="92">
        <v>164</v>
      </c>
    </row>
    <row r="797" spans="1:2" ht="12.75">
      <c r="A797" s="54" t="s">
        <v>327</v>
      </c>
      <c r="B797" s="92">
        <v>747</v>
      </c>
    </row>
    <row r="798" spans="1:2" ht="12.75">
      <c r="A798" s="54" t="s">
        <v>51</v>
      </c>
      <c r="B798" s="92"/>
    </row>
    <row r="799" spans="1:2" ht="12.75">
      <c r="A799" s="56" t="s">
        <v>261</v>
      </c>
      <c r="B799" s="92">
        <v>613</v>
      </c>
    </row>
    <row r="800" spans="1:2" ht="12.75">
      <c r="A800" s="56" t="s">
        <v>328</v>
      </c>
      <c r="B800" s="92">
        <v>134</v>
      </c>
    </row>
    <row r="801" spans="1:2" ht="12.75">
      <c r="A801" s="64" t="s">
        <v>295</v>
      </c>
      <c r="B801" s="65">
        <v>19</v>
      </c>
    </row>
    <row r="802" ht="12.75">
      <c r="B802" s="10"/>
    </row>
    <row r="803" ht="12.75">
      <c r="A803" s="12" t="s">
        <v>604</v>
      </c>
    </row>
    <row r="805" spans="1:2" ht="12.75">
      <c r="A805" s="8" t="s">
        <v>677</v>
      </c>
      <c r="B805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V10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28125" style="2" customWidth="1"/>
    <col min="2" max="2" width="13.421875" style="2" bestFit="1" customWidth="1"/>
    <col min="3" max="6" width="11.421875" style="2" customWidth="1"/>
    <col min="7" max="7" width="12.7109375" style="2" customWidth="1"/>
    <col min="8" max="16384" width="11.42187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spans="1:4" ht="18">
      <c r="A6" s="3" t="s">
        <v>67</v>
      </c>
      <c r="B6" s="4"/>
      <c r="C6" s="5"/>
      <c r="D6" s="6"/>
    </row>
    <row r="7" spans="1:4" ht="18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.75" thickBot="1">
      <c r="A9" s="7" t="s">
        <v>0</v>
      </c>
      <c r="B9" s="7"/>
    </row>
    <row r="10" spans="1:2" ht="12.75">
      <c r="A10" s="6"/>
      <c r="B10" s="6"/>
    </row>
    <row r="13" ht="31.5">
      <c r="A13" s="22" t="s">
        <v>389</v>
      </c>
    </row>
    <row r="14" spans="1:2" ht="18">
      <c r="A14" s="23"/>
      <c r="B14" s="24" t="s">
        <v>687</v>
      </c>
    </row>
    <row r="16" spans="1:2" ht="12.75">
      <c r="A16" s="2" t="s">
        <v>363</v>
      </c>
      <c r="B16" s="25">
        <f>+B17+B21+B25</f>
        <v>623</v>
      </c>
    </row>
    <row r="17" spans="1:2" s="14" customFormat="1" ht="12.75">
      <c r="A17" s="14" t="s">
        <v>198</v>
      </c>
      <c r="B17" s="25">
        <f>SUM(B18:B20)</f>
        <v>45</v>
      </c>
    </row>
    <row r="18" spans="1:2" ht="12.75">
      <c r="A18" s="2" t="s">
        <v>364</v>
      </c>
      <c r="B18" s="25">
        <v>24</v>
      </c>
    </row>
    <row r="19" spans="1:2" ht="12.75">
      <c r="A19" s="2" t="s">
        <v>365</v>
      </c>
      <c r="B19" s="25">
        <v>16</v>
      </c>
    </row>
    <row r="20" spans="1:2" ht="12.75">
      <c r="A20" s="2" t="s">
        <v>675</v>
      </c>
      <c r="B20" s="25">
        <v>5</v>
      </c>
    </row>
    <row r="21" spans="1:2" s="14" customFormat="1" ht="12.75">
      <c r="A21" s="14" t="s">
        <v>197</v>
      </c>
      <c r="B21" s="25">
        <f>SUM(B22:B24)</f>
        <v>487</v>
      </c>
    </row>
    <row r="22" spans="1:2" ht="12.75">
      <c r="A22" s="2" t="s">
        <v>364</v>
      </c>
      <c r="B22" s="25">
        <v>207</v>
      </c>
    </row>
    <row r="23" spans="1:2" ht="12.75">
      <c r="A23" s="2" t="s">
        <v>365</v>
      </c>
      <c r="B23" s="25">
        <v>242</v>
      </c>
    </row>
    <row r="24" spans="1:2" ht="12.75">
      <c r="A24" s="2" t="s">
        <v>675</v>
      </c>
      <c r="B24" s="25">
        <v>38</v>
      </c>
    </row>
    <row r="25" spans="1:2" s="14" customFormat="1" ht="12.75">
      <c r="A25" s="14" t="s">
        <v>199</v>
      </c>
      <c r="B25" s="55">
        <v>91</v>
      </c>
    </row>
    <row r="26" spans="1:2" ht="12.75">
      <c r="A26" s="6" t="s">
        <v>676</v>
      </c>
      <c r="B26" s="85"/>
    </row>
    <row r="27" spans="1:2" s="14" customFormat="1" ht="12.75">
      <c r="A27" s="14" t="s">
        <v>198</v>
      </c>
      <c r="B27" s="26">
        <f>+B17/$B$16*100</f>
        <v>7.223113964686998</v>
      </c>
    </row>
    <row r="28" spans="1:2" s="14" customFormat="1" ht="12.75">
      <c r="A28" s="14" t="s">
        <v>197</v>
      </c>
      <c r="B28" s="26">
        <f>+B21/$B$16*100</f>
        <v>78.1701444622793</v>
      </c>
    </row>
    <row r="29" spans="1:2" s="14" customFormat="1" ht="12.75">
      <c r="A29" s="27" t="s">
        <v>199</v>
      </c>
      <c r="B29" s="28">
        <f>+B25/$B$16*100</f>
        <v>14.606741573033707</v>
      </c>
    </row>
    <row r="30" ht="12.75">
      <c r="B30" s="16"/>
    </row>
    <row r="31" spans="1:2" ht="12.75">
      <c r="A31" s="12" t="s">
        <v>672</v>
      </c>
      <c r="B31" s="16"/>
    </row>
    <row r="33" ht="12.75">
      <c r="A33" s="8" t="s">
        <v>677</v>
      </c>
    </row>
    <row r="37" ht="31.5">
      <c r="A37" s="22" t="s">
        <v>678</v>
      </c>
    </row>
    <row r="38" spans="1:2" ht="18">
      <c r="A38" s="23"/>
      <c r="B38" s="24" t="s">
        <v>687</v>
      </c>
    </row>
    <row r="40" spans="1:2" ht="12.75">
      <c r="A40" s="2" t="s">
        <v>698</v>
      </c>
      <c r="B40" s="25">
        <f>+B41+B44+B47</f>
        <v>114446</v>
      </c>
    </row>
    <row r="41" spans="1:2" s="14" customFormat="1" ht="12.75">
      <c r="A41" s="14" t="s">
        <v>679</v>
      </c>
      <c r="B41" s="25">
        <f>SUM(B42:B43)</f>
        <v>46522</v>
      </c>
    </row>
    <row r="42" spans="1:2" ht="12.75">
      <c r="A42" s="2" t="s">
        <v>364</v>
      </c>
      <c r="B42" s="25">
        <v>22700</v>
      </c>
    </row>
    <row r="43" spans="1:2" ht="12.75">
      <c r="A43" s="2" t="s">
        <v>365</v>
      </c>
      <c r="B43" s="25">
        <v>23822</v>
      </c>
    </row>
    <row r="44" spans="1:2" s="14" customFormat="1" ht="12.75">
      <c r="A44" s="14" t="s">
        <v>680</v>
      </c>
      <c r="B44" s="25">
        <f>SUM(B45:B46)</f>
        <v>10701</v>
      </c>
    </row>
    <row r="45" spans="1:2" ht="12.75">
      <c r="A45" s="2" t="s">
        <v>364</v>
      </c>
      <c r="B45" s="25">
        <v>9394</v>
      </c>
    </row>
    <row r="46" spans="1:2" ht="12.75">
      <c r="A46" s="2" t="s">
        <v>365</v>
      </c>
      <c r="B46" s="25">
        <v>1307</v>
      </c>
    </row>
    <row r="47" spans="1:2" s="14" customFormat="1" ht="12.75">
      <c r="A47" s="14" t="s">
        <v>681</v>
      </c>
      <c r="B47" s="55">
        <f>+B44+B41</f>
        <v>57223</v>
      </c>
    </row>
    <row r="48" spans="1:2" ht="12.75">
      <c r="A48" s="2" t="s">
        <v>364</v>
      </c>
      <c r="B48" s="55">
        <f>+B45+B42</f>
        <v>32094</v>
      </c>
    </row>
    <row r="49" spans="1:2" s="14" customFormat="1" ht="12.75">
      <c r="A49" s="2" t="s">
        <v>365</v>
      </c>
      <c r="B49" s="55">
        <f>+B46+B43</f>
        <v>25129</v>
      </c>
    </row>
    <row r="50" spans="1:2" s="14" customFormat="1" ht="12.75">
      <c r="A50" s="96" t="s">
        <v>682</v>
      </c>
      <c r="B50" s="26">
        <v>91.85</v>
      </c>
    </row>
    <row r="51" spans="1:2" s="14" customFormat="1" ht="12.75">
      <c r="A51" s="97" t="s">
        <v>683</v>
      </c>
      <c r="B51" s="28">
        <v>44.4</v>
      </c>
    </row>
    <row r="52" ht="12.75">
      <c r="B52" s="16"/>
    </row>
    <row r="53" spans="1:2" ht="12.75">
      <c r="A53" s="12" t="s">
        <v>672</v>
      </c>
      <c r="B53" s="16"/>
    </row>
    <row r="55" ht="12.75">
      <c r="A55" s="8" t="s">
        <v>677</v>
      </c>
    </row>
    <row r="59" ht="31.5">
      <c r="A59" s="22" t="s">
        <v>684</v>
      </c>
    </row>
    <row r="60" spans="1:2" ht="18">
      <c r="A60" s="23"/>
      <c r="B60" s="24" t="s">
        <v>687</v>
      </c>
    </row>
    <row r="62" spans="1:2" s="14" customFormat="1" ht="12.75">
      <c r="A62" s="97" t="s">
        <v>685</v>
      </c>
      <c r="B62" s="11">
        <v>46522</v>
      </c>
    </row>
    <row r="63" ht="12.75">
      <c r="B63" s="16"/>
    </row>
    <row r="64" spans="1:2" ht="12.75">
      <c r="A64" s="12" t="s">
        <v>672</v>
      </c>
      <c r="B64" s="16"/>
    </row>
    <row r="66" ht="12.75">
      <c r="A66" s="8" t="s">
        <v>677</v>
      </c>
    </row>
    <row r="70" ht="18" customHeight="1">
      <c r="A70" s="22" t="s">
        <v>686</v>
      </c>
    </row>
    <row r="71" spans="1:2" ht="18">
      <c r="A71" s="23"/>
      <c r="B71" s="24" t="s">
        <v>687</v>
      </c>
    </row>
    <row r="73" spans="1:2" ht="12.75">
      <c r="A73" s="2" t="s">
        <v>1</v>
      </c>
      <c r="B73" s="10">
        <f>SUM(B74:B75)</f>
        <v>774</v>
      </c>
    </row>
    <row r="74" spans="1:2" ht="12.75">
      <c r="A74" s="2" t="s">
        <v>97</v>
      </c>
      <c r="B74" s="10">
        <v>356</v>
      </c>
    </row>
    <row r="75" spans="1:2" ht="12.75">
      <c r="A75" s="36" t="s">
        <v>171</v>
      </c>
      <c r="B75" s="11">
        <v>418</v>
      </c>
    </row>
    <row r="77" ht="12.75">
      <c r="A77" s="12" t="s">
        <v>672</v>
      </c>
    </row>
    <row r="79" ht="12.75" customHeight="1">
      <c r="A79" s="8" t="s">
        <v>677</v>
      </c>
    </row>
    <row r="83" ht="18.75">
      <c r="A83" s="22" t="s">
        <v>714</v>
      </c>
    </row>
    <row r="84" spans="1:5" ht="25.5">
      <c r="A84" s="23"/>
      <c r="B84" s="31" t="s">
        <v>4</v>
      </c>
      <c r="C84" s="31" t="s">
        <v>712</v>
      </c>
      <c r="D84" s="31" t="s">
        <v>713</v>
      </c>
      <c r="E84" s="31" t="s">
        <v>3</v>
      </c>
    </row>
    <row r="86" spans="1:5" ht="12.75">
      <c r="A86" s="2" t="s">
        <v>706</v>
      </c>
      <c r="B86" s="10">
        <f>SUM(B87:B88)</f>
        <v>59</v>
      </c>
      <c r="C86" s="10">
        <f>SUM(C87:C88)</f>
        <v>14</v>
      </c>
      <c r="D86" s="10">
        <f>SUM(D87:D88)</f>
        <v>75</v>
      </c>
      <c r="E86" s="10">
        <f>SUM(E87:E88)</f>
        <v>58</v>
      </c>
    </row>
    <row r="87" spans="1:5" ht="12.75">
      <c r="A87" s="14" t="s">
        <v>242</v>
      </c>
      <c r="B87" s="10">
        <v>59</v>
      </c>
      <c r="C87" s="2">
        <v>9</v>
      </c>
      <c r="D87" s="2">
        <v>50</v>
      </c>
      <c r="E87" s="2">
        <v>56</v>
      </c>
    </row>
    <row r="88" spans="1:5" ht="12.75">
      <c r="A88" s="14" t="s">
        <v>243</v>
      </c>
      <c r="B88" s="32" t="s">
        <v>202</v>
      </c>
      <c r="C88" s="2">
        <v>5</v>
      </c>
      <c r="D88" s="2">
        <v>25</v>
      </c>
      <c r="E88" s="2">
        <v>2</v>
      </c>
    </row>
    <row r="89" spans="1:2" ht="12.75">
      <c r="A89" s="2" t="s">
        <v>11</v>
      </c>
      <c r="B89" s="10"/>
    </row>
    <row r="90" spans="1:5" ht="12.75">
      <c r="A90" s="14" t="s">
        <v>707</v>
      </c>
      <c r="B90" s="10">
        <f>SUM(B91:B92)</f>
        <v>6855</v>
      </c>
      <c r="C90" s="32" t="s">
        <v>202</v>
      </c>
      <c r="D90" s="10">
        <f>SUM(D91:D92)</f>
        <v>566</v>
      </c>
      <c r="E90" s="10">
        <f>SUM(E91:E92)</f>
        <v>3839</v>
      </c>
    </row>
    <row r="91" spans="1:5" ht="12.75">
      <c r="A91" s="13" t="s">
        <v>242</v>
      </c>
      <c r="B91" s="10">
        <v>5822</v>
      </c>
      <c r="C91" s="32" t="s">
        <v>202</v>
      </c>
      <c r="D91" s="2">
        <v>303</v>
      </c>
      <c r="E91" s="2">
        <v>3165</v>
      </c>
    </row>
    <row r="92" spans="1:5" ht="12.75">
      <c r="A92" s="13" t="s">
        <v>243</v>
      </c>
      <c r="B92" s="10">
        <v>1033</v>
      </c>
      <c r="C92" s="32" t="s">
        <v>202</v>
      </c>
      <c r="D92" s="2">
        <v>263</v>
      </c>
      <c r="E92" s="2">
        <v>674</v>
      </c>
    </row>
    <row r="93" spans="1:5" ht="14.25">
      <c r="A93" s="14" t="s">
        <v>715</v>
      </c>
      <c r="B93" s="32" t="s">
        <v>202</v>
      </c>
      <c r="C93" s="32" t="s">
        <v>202</v>
      </c>
      <c r="D93" s="10">
        <f>SUM(D94:D95)</f>
        <v>566</v>
      </c>
      <c r="E93" s="10">
        <f>SUM(E94:E95)</f>
        <v>3788</v>
      </c>
    </row>
    <row r="94" spans="1:5" ht="12.75">
      <c r="A94" s="13" t="s">
        <v>242</v>
      </c>
      <c r="B94" s="32" t="s">
        <v>202</v>
      </c>
      <c r="C94" s="32" t="s">
        <v>202</v>
      </c>
      <c r="D94" s="2">
        <v>303</v>
      </c>
      <c r="E94" s="2">
        <v>3123</v>
      </c>
    </row>
    <row r="95" spans="1:5" ht="12.75">
      <c r="A95" s="13" t="s">
        <v>243</v>
      </c>
      <c r="B95" s="32" t="s">
        <v>202</v>
      </c>
      <c r="C95" s="32" t="s">
        <v>202</v>
      </c>
      <c r="D95" s="2">
        <v>263</v>
      </c>
      <c r="E95" s="2">
        <v>665</v>
      </c>
    </row>
    <row r="96" spans="1:2" ht="12.75">
      <c r="A96" s="56" t="s">
        <v>261</v>
      </c>
      <c r="B96" s="10"/>
    </row>
    <row r="97" spans="1:5" ht="14.25">
      <c r="A97" s="20" t="s">
        <v>739</v>
      </c>
      <c r="B97" s="32" t="s">
        <v>202</v>
      </c>
      <c r="C97" s="32" t="s">
        <v>202</v>
      </c>
      <c r="D97" s="10">
        <f>SUM(D98:D99)</f>
        <v>531</v>
      </c>
      <c r="E97" s="10">
        <f>SUM(E98:E99)</f>
        <v>2917</v>
      </c>
    </row>
    <row r="98" spans="1:5" ht="12.75">
      <c r="A98" s="17" t="s">
        <v>242</v>
      </c>
      <c r="B98" s="32" t="s">
        <v>202</v>
      </c>
      <c r="C98" s="32" t="s">
        <v>202</v>
      </c>
      <c r="D98" s="2">
        <v>281</v>
      </c>
      <c r="E98" s="2">
        <v>2361</v>
      </c>
    </row>
    <row r="99" spans="1:5" ht="12.75">
      <c r="A99" s="17" t="s">
        <v>243</v>
      </c>
      <c r="B99" s="32" t="s">
        <v>202</v>
      </c>
      <c r="C99" s="32" t="s">
        <v>202</v>
      </c>
      <c r="D99" s="2">
        <v>250</v>
      </c>
      <c r="E99" s="2">
        <v>556</v>
      </c>
    </row>
    <row r="100" spans="1:5" ht="12.75">
      <c r="A100" s="13" t="s">
        <v>710</v>
      </c>
      <c r="B100" s="32" t="s">
        <v>202</v>
      </c>
      <c r="C100" s="32" t="s">
        <v>202</v>
      </c>
      <c r="D100" s="2">
        <v>93.82</v>
      </c>
      <c r="E100" s="2">
        <v>63.55</v>
      </c>
    </row>
    <row r="101" spans="1:5" ht="12.75">
      <c r="A101" s="17" t="s">
        <v>242</v>
      </c>
      <c r="B101" s="32" t="s">
        <v>202</v>
      </c>
      <c r="C101" s="32" t="s">
        <v>202</v>
      </c>
      <c r="D101" s="2">
        <v>92.74</v>
      </c>
      <c r="E101" s="2">
        <v>71.21</v>
      </c>
    </row>
    <row r="102" spans="1:5" ht="12.75">
      <c r="A102" s="17" t="s">
        <v>243</v>
      </c>
      <c r="B102" s="32" t="s">
        <v>202</v>
      </c>
      <c r="C102" s="32" t="s">
        <v>202</v>
      </c>
      <c r="D102" s="2">
        <v>95.06</v>
      </c>
      <c r="E102" s="2">
        <v>83.61</v>
      </c>
    </row>
    <row r="103" spans="1:5" ht="12.75">
      <c r="A103" s="6" t="s">
        <v>24</v>
      </c>
      <c r="B103" s="10">
        <f>SUM(B104:B105)</f>
        <v>1127</v>
      </c>
      <c r="C103" s="32" t="s">
        <v>202</v>
      </c>
      <c r="D103" s="10">
        <f>SUM(D104:D105)</f>
        <v>39</v>
      </c>
      <c r="E103" s="10">
        <f>SUM(E104:E105)</f>
        <v>424</v>
      </c>
    </row>
    <row r="104" spans="1:5" ht="12.75">
      <c r="A104" s="29" t="s">
        <v>242</v>
      </c>
      <c r="B104" s="30">
        <v>1026</v>
      </c>
      <c r="C104" s="32" t="s">
        <v>202</v>
      </c>
      <c r="D104" s="6">
        <v>19</v>
      </c>
      <c r="E104" s="6">
        <v>316</v>
      </c>
    </row>
    <row r="105" spans="1:5" ht="12.75">
      <c r="A105" s="27" t="s">
        <v>243</v>
      </c>
      <c r="B105" s="11">
        <v>101</v>
      </c>
      <c r="C105" s="35" t="s">
        <v>202</v>
      </c>
      <c r="D105" s="36">
        <v>20</v>
      </c>
      <c r="E105" s="36">
        <v>108</v>
      </c>
    </row>
    <row r="107" ht="12.75">
      <c r="A107" s="12" t="s">
        <v>717</v>
      </c>
    </row>
    <row r="108" ht="12.75">
      <c r="A108" s="12" t="s">
        <v>718</v>
      </c>
    </row>
    <row r="110" ht="12.75">
      <c r="A110" s="8" t="s">
        <v>711</v>
      </c>
    </row>
    <row r="114" ht="15.75">
      <c r="A114" s="22" t="s">
        <v>798</v>
      </c>
    </row>
    <row r="115" spans="1:2" ht="18">
      <c r="A115" s="23"/>
      <c r="B115" s="24" t="s">
        <v>687</v>
      </c>
    </row>
    <row r="117" spans="1:2" ht="12.75">
      <c r="A117" s="2" t="s">
        <v>706</v>
      </c>
      <c r="B117" s="10">
        <f>SUM(B118:B119)</f>
        <v>236</v>
      </c>
    </row>
    <row r="118" spans="1:2" ht="12.75">
      <c r="A118" s="14" t="s">
        <v>242</v>
      </c>
      <c r="B118" s="2">
        <v>235</v>
      </c>
    </row>
    <row r="119" spans="1:2" ht="12.75">
      <c r="A119" s="14" t="s">
        <v>243</v>
      </c>
      <c r="B119" s="2">
        <v>1</v>
      </c>
    </row>
    <row r="120" ht="12.75">
      <c r="A120" s="2" t="s">
        <v>11</v>
      </c>
    </row>
    <row r="121" spans="1:2" ht="12.75">
      <c r="A121" s="14" t="s">
        <v>707</v>
      </c>
      <c r="B121" s="10">
        <f>SUM(B122:B123)</f>
        <v>10185</v>
      </c>
    </row>
    <row r="122" spans="1:2" ht="12.75">
      <c r="A122" s="13" t="s">
        <v>242</v>
      </c>
      <c r="B122" s="10">
        <v>9301</v>
      </c>
    </row>
    <row r="123" spans="1:2" ht="12.75">
      <c r="A123" s="13" t="s">
        <v>243</v>
      </c>
      <c r="B123" s="10">
        <v>884</v>
      </c>
    </row>
    <row r="124" spans="1:2" ht="14.25">
      <c r="A124" s="14" t="s">
        <v>715</v>
      </c>
      <c r="B124" s="10">
        <v>29557</v>
      </c>
    </row>
    <row r="125" spans="1:2" ht="12.75">
      <c r="A125" s="13" t="s">
        <v>242</v>
      </c>
      <c r="B125" s="32" t="s">
        <v>202</v>
      </c>
    </row>
    <row r="126" spans="1:2" ht="12.75">
      <c r="A126" s="13" t="s">
        <v>243</v>
      </c>
      <c r="B126" s="32" t="s">
        <v>202</v>
      </c>
    </row>
    <row r="127" spans="1:2" ht="12.75">
      <c r="A127" s="56" t="s">
        <v>261</v>
      </c>
      <c r="B127" s="10"/>
    </row>
    <row r="128" spans="1:2" ht="14.25">
      <c r="A128" s="20" t="s">
        <v>739</v>
      </c>
      <c r="B128" s="10">
        <v>20372</v>
      </c>
    </row>
    <row r="129" spans="1:2" ht="12.75">
      <c r="A129" s="17" t="s">
        <v>242</v>
      </c>
      <c r="B129" s="32" t="s">
        <v>202</v>
      </c>
    </row>
    <row r="130" spans="1:2" ht="12.75">
      <c r="A130" s="17" t="s">
        <v>243</v>
      </c>
      <c r="B130" s="32" t="s">
        <v>202</v>
      </c>
    </row>
    <row r="131" spans="1:2" ht="12.75">
      <c r="A131" s="13" t="s">
        <v>710</v>
      </c>
      <c r="B131" s="2">
        <v>68.92</v>
      </c>
    </row>
    <row r="132" spans="1:2" ht="12.75">
      <c r="A132" s="17" t="s">
        <v>242</v>
      </c>
      <c r="B132" s="32" t="s">
        <v>202</v>
      </c>
    </row>
    <row r="133" spans="1:2" ht="12.75">
      <c r="A133" s="17" t="s">
        <v>243</v>
      </c>
      <c r="B133" s="32" t="s">
        <v>202</v>
      </c>
    </row>
    <row r="134" spans="1:2" ht="12.75">
      <c r="A134" s="6" t="s">
        <v>24</v>
      </c>
      <c r="B134" s="10">
        <f>SUM(B135:B136)</f>
        <v>734</v>
      </c>
    </row>
    <row r="135" spans="1:2" ht="12.75">
      <c r="A135" s="29" t="s">
        <v>242</v>
      </c>
      <c r="B135" s="6">
        <v>667</v>
      </c>
    </row>
    <row r="136" spans="1:2" ht="12.75">
      <c r="A136" s="27" t="s">
        <v>243</v>
      </c>
      <c r="B136" s="36">
        <v>67</v>
      </c>
    </row>
    <row r="138" ht="12.75">
      <c r="A138" s="12" t="s">
        <v>717</v>
      </c>
    </row>
    <row r="139" ht="12.75">
      <c r="A139" s="12" t="s">
        <v>723</v>
      </c>
    </row>
    <row r="141" ht="12.75">
      <c r="A141" s="8" t="s">
        <v>711</v>
      </c>
    </row>
    <row r="145" ht="34.5">
      <c r="A145" s="22" t="s">
        <v>730</v>
      </c>
    </row>
    <row r="146" spans="1:6" ht="25.5">
      <c r="A146" s="23"/>
      <c r="B146" s="31" t="s">
        <v>29</v>
      </c>
      <c r="C146" s="31" t="s">
        <v>26</v>
      </c>
      <c r="D146" s="31" t="s">
        <v>30</v>
      </c>
      <c r="E146" s="31" t="s">
        <v>28</v>
      </c>
      <c r="F146" s="31" t="s">
        <v>27</v>
      </c>
    </row>
    <row r="148" spans="1:6" ht="12.75">
      <c r="A148" s="2" t="s">
        <v>706</v>
      </c>
      <c r="B148" s="10">
        <f>SUM(B149:B150)</f>
        <v>61</v>
      </c>
      <c r="C148" s="10">
        <f>SUM(C149:C150)</f>
        <v>37</v>
      </c>
      <c r="D148" s="10">
        <f>SUM(D149:D150)</f>
        <v>22</v>
      </c>
      <c r="E148" s="10">
        <f>SUM(E149:E150)</f>
        <v>38</v>
      </c>
      <c r="F148" s="10">
        <f>SUM(F149:F150)</f>
        <v>78</v>
      </c>
    </row>
    <row r="149" spans="1:6" ht="12.75">
      <c r="A149" s="14" t="s">
        <v>242</v>
      </c>
      <c r="B149" s="2">
        <v>61</v>
      </c>
      <c r="C149" s="2">
        <v>37</v>
      </c>
      <c r="D149" s="2">
        <v>22</v>
      </c>
      <c r="E149" s="2">
        <v>38</v>
      </c>
      <c r="F149" s="2">
        <v>77</v>
      </c>
    </row>
    <row r="150" spans="1:6" ht="12.75">
      <c r="A150" s="14" t="s">
        <v>243</v>
      </c>
      <c r="B150" s="46" t="s">
        <v>202</v>
      </c>
      <c r="C150" s="46" t="s">
        <v>202</v>
      </c>
      <c r="D150" s="46" t="s">
        <v>202</v>
      </c>
      <c r="E150" s="46" t="s">
        <v>202</v>
      </c>
      <c r="F150" s="2">
        <v>1</v>
      </c>
    </row>
    <row r="151" ht="12.75">
      <c r="A151" s="2" t="s">
        <v>11</v>
      </c>
    </row>
    <row r="152" spans="1:6" ht="12.75">
      <c r="A152" s="14" t="s">
        <v>707</v>
      </c>
      <c r="B152" s="10">
        <f>SUM(B153:B154)</f>
        <v>584</v>
      </c>
      <c r="C152" s="10">
        <f>SUM(C153:C154)</f>
        <v>3166</v>
      </c>
      <c r="D152" s="10">
        <f>SUM(D153:D154)</f>
        <v>2063</v>
      </c>
      <c r="E152" s="10">
        <f>SUM(E153:E154)</f>
        <v>416</v>
      </c>
      <c r="F152" s="10">
        <f>SUM(F153:F154)</f>
        <v>3956</v>
      </c>
    </row>
    <row r="153" spans="1:6" ht="12.75">
      <c r="A153" s="13" t="s">
        <v>242</v>
      </c>
      <c r="B153" s="10">
        <v>514</v>
      </c>
      <c r="C153" s="10">
        <v>3125</v>
      </c>
      <c r="D153" s="10">
        <v>1561</v>
      </c>
      <c r="E153" s="10">
        <v>253</v>
      </c>
      <c r="F153" s="10">
        <v>3848</v>
      </c>
    </row>
    <row r="154" spans="1:6" ht="12.75">
      <c r="A154" s="13" t="s">
        <v>243</v>
      </c>
      <c r="B154" s="10">
        <v>70</v>
      </c>
      <c r="C154" s="10">
        <v>41</v>
      </c>
      <c r="D154" s="10">
        <v>502</v>
      </c>
      <c r="E154" s="10">
        <v>163</v>
      </c>
      <c r="F154" s="10">
        <v>108</v>
      </c>
    </row>
    <row r="155" spans="1:6" ht="14.25">
      <c r="A155" s="14" t="s">
        <v>715</v>
      </c>
      <c r="B155" s="10">
        <v>1527</v>
      </c>
      <c r="C155" s="10">
        <v>9331</v>
      </c>
      <c r="D155" s="10">
        <v>4349</v>
      </c>
      <c r="E155" s="10">
        <v>1482</v>
      </c>
      <c r="F155" s="10">
        <v>12868</v>
      </c>
    </row>
    <row r="156" spans="1:6" ht="12.75">
      <c r="A156" s="13" t="s">
        <v>242</v>
      </c>
      <c r="B156" s="32" t="s">
        <v>202</v>
      </c>
      <c r="C156" s="32" t="s">
        <v>202</v>
      </c>
      <c r="D156" s="32" t="s">
        <v>202</v>
      </c>
      <c r="E156" s="32" t="s">
        <v>202</v>
      </c>
      <c r="F156" s="32" t="s">
        <v>202</v>
      </c>
    </row>
    <row r="157" spans="1:6" ht="12.75">
      <c r="A157" s="13" t="s">
        <v>243</v>
      </c>
      <c r="B157" s="46" t="s">
        <v>202</v>
      </c>
      <c r="C157" s="46" t="s">
        <v>202</v>
      </c>
      <c r="D157" s="46" t="s">
        <v>202</v>
      </c>
      <c r="E157" s="46" t="s">
        <v>202</v>
      </c>
      <c r="F157" s="46" t="s">
        <v>202</v>
      </c>
    </row>
    <row r="158" ht="12.75">
      <c r="A158" s="56" t="s">
        <v>261</v>
      </c>
    </row>
    <row r="159" spans="1:6" ht="14.25">
      <c r="A159" s="20" t="s">
        <v>739</v>
      </c>
      <c r="B159" s="10">
        <v>801</v>
      </c>
      <c r="C159" s="10">
        <v>7115</v>
      </c>
      <c r="D159" s="10">
        <v>2531</v>
      </c>
      <c r="E159" s="10">
        <v>775</v>
      </c>
      <c r="F159" s="10">
        <v>9150</v>
      </c>
    </row>
    <row r="160" spans="1:6" ht="12.75">
      <c r="A160" s="17" t="s">
        <v>242</v>
      </c>
      <c r="B160" s="46" t="s">
        <v>202</v>
      </c>
      <c r="C160" s="46" t="s">
        <v>202</v>
      </c>
      <c r="D160" s="46" t="s">
        <v>202</v>
      </c>
      <c r="E160" s="46" t="s">
        <v>202</v>
      </c>
      <c r="F160" s="46" t="s">
        <v>202</v>
      </c>
    </row>
    <row r="161" spans="1:6" ht="12.75">
      <c r="A161" s="17" t="s">
        <v>243</v>
      </c>
      <c r="B161" s="46" t="s">
        <v>202</v>
      </c>
      <c r="C161" s="46" t="s">
        <v>202</v>
      </c>
      <c r="D161" s="46" t="s">
        <v>202</v>
      </c>
      <c r="E161" s="46" t="s">
        <v>202</v>
      </c>
      <c r="F161" s="46" t="s">
        <v>202</v>
      </c>
    </row>
    <row r="162" spans="1:6" ht="14.25">
      <c r="A162" s="21" t="s">
        <v>715</v>
      </c>
      <c r="B162" s="18">
        <v>52.46</v>
      </c>
      <c r="C162" s="18">
        <v>76.25</v>
      </c>
      <c r="D162" s="18">
        <v>58.2</v>
      </c>
      <c r="E162" s="18">
        <v>52.29</v>
      </c>
      <c r="F162" s="18">
        <v>71.11</v>
      </c>
    </row>
    <row r="163" spans="1:6" ht="12.75">
      <c r="A163" s="17" t="s">
        <v>242</v>
      </c>
      <c r="B163" s="46" t="s">
        <v>202</v>
      </c>
      <c r="C163" s="46" t="s">
        <v>202</v>
      </c>
      <c r="D163" s="46" t="s">
        <v>202</v>
      </c>
      <c r="E163" s="46" t="s">
        <v>202</v>
      </c>
      <c r="F163" s="46" t="s">
        <v>202</v>
      </c>
    </row>
    <row r="164" spans="1:6" ht="12.75">
      <c r="A164" s="17" t="s">
        <v>243</v>
      </c>
      <c r="B164" s="46" t="s">
        <v>202</v>
      </c>
      <c r="C164" s="46" t="s">
        <v>202</v>
      </c>
      <c r="D164" s="46" t="s">
        <v>202</v>
      </c>
      <c r="E164" s="46" t="s">
        <v>202</v>
      </c>
      <c r="F164" s="46" t="s">
        <v>202</v>
      </c>
    </row>
    <row r="165" spans="1:6" ht="12.75">
      <c r="A165" s="6" t="s">
        <v>24</v>
      </c>
      <c r="B165" s="10">
        <f>SUM(B166:B167)</f>
        <v>27</v>
      </c>
      <c r="C165" s="10">
        <f>SUM(C166:C167)</f>
        <v>258</v>
      </c>
      <c r="D165" s="10">
        <f>SUM(D166:D167)</f>
        <v>171</v>
      </c>
      <c r="E165" s="10">
        <f>SUM(E166:E167)</f>
        <v>37</v>
      </c>
      <c r="F165" s="10">
        <f>SUM(F166:F167)</f>
        <v>241</v>
      </c>
    </row>
    <row r="166" spans="1:6" ht="12.75">
      <c r="A166" s="29" t="s">
        <v>242</v>
      </c>
      <c r="B166" s="6">
        <v>22</v>
      </c>
      <c r="C166" s="6">
        <v>254</v>
      </c>
      <c r="D166" s="6">
        <v>132</v>
      </c>
      <c r="E166" s="6">
        <v>25</v>
      </c>
      <c r="F166" s="6">
        <v>234</v>
      </c>
    </row>
    <row r="167" spans="1:6" ht="12.75">
      <c r="A167" s="27" t="s">
        <v>243</v>
      </c>
      <c r="B167" s="36">
        <v>5</v>
      </c>
      <c r="C167" s="36">
        <v>4</v>
      </c>
      <c r="D167" s="36">
        <v>39</v>
      </c>
      <c r="E167" s="36">
        <v>12</v>
      </c>
      <c r="F167" s="36">
        <v>7</v>
      </c>
    </row>
    <row r="169" ht="12.75">
      <c r="A169" s="12" t="s">
        <v>717</v>
      </c>
    </row>
    <row r="170" ht="12.75">
      <c r="A170" s="12" t="s">
        <v>723</v>
      </c>
    </row>
    <row r="172" ht="12.75">
      <c r="A172" s="8" t="s">
        <v>711</v>
      </c>
    </row>
    <row r="176" ht="15.75">
      <c r="A176" s="22" t="s">
        <v>558</v>
      </c>
    </row>
    <row r="177" spans="1:2" ht="18">
      <c r="A177" s="23"/>
      <c r="B177" s="24" t="s">
        <v>687</v>
      </c>
    </row>
    <row r="178" ht="18">
      <c r="A178" s="52"/>
    </row>
    <row r="179" spans="1:2" ht="12.75">
      <c r="A179" s="2" t="s">
        <v>547</v>
      </c>
      <c r="B179" s="10">
        <f>+B180+B183</f>
        <v>3690</v>
      </c>
    </row>
    <row r="180" spans="1:2" ht="12.75">
      <c r="A180" s="54" t="s">
        <v>298</v>
      </c>
      <c r="B180" s="10">
        <f>SUM(B181:B182)</f>
        <v>1239</v>
      </c>
    </row>
    <row r="181" spans="1:2" ht="12.75">
      <c r="A181" s="54" t="s">
        <v>299</v>
      </c>
      <c r="B181" s="10">
        <v>398</v>
      </c>
    </row>
    <row r="182" spans="1:2" ht="12.75">
      <c r="A182" s="54" t="s">
        <v>553</v>
      </c>
      <c r="B182" s="32">
        <v>841</v>
      </c>
    </row>
    <row r="183" spans="1:2" ht="12.75">
      <c r="A183" s="54" t="s">
        <v>301</v>
      </c>
      <c r="B183" s="10">
        <f>SUM(B184:B185)</f>
        <v>2451</v>
      </c>
    </row>
    <row r="184" spans="1:2" ht="12.75">
      <c r="A184" s="54" t="s">
        <v>299</v>
      </c>
      <c r="B184" s="10">
        <v>394</v>
      </c>
    </row>
    <row r="185" spans="1:2" ht="12.75">
      <c r="A185" s="54" t="s">
        <v>553</v>
      </c>
      <c r="B185" s="32">
        <v>2057</v>
      </c>
    </row>
    <row r="186" spans="1:2" ht="12.75">
      <c r="A186" s="54" t="s">
        <v>559</v>
      </c>
      <c r="B186" s="10">
        <f>SUM(B187:B188)</f>
        <v>3690</v>
      </c>
    </row>
    <row r="187" spans="1:2" ht="12.75">
      <c r="A187" s="54" t="s">
        <v>299</v>
      </c>
      <c r="B187" s="10">
        <f>+B181+B184</f>
        <v>792</v>
      </c>
    </row>
    <row r="188" spans="1:2" ht="12.75">
      <c r="A188" s="54" t="s">
        <v>553</v>
      </c>
      <c r="B188" s="10">
        <f>+B182+B185</f>
        <v>2898</v>
      </c>
    </row>
    <row r="189" spans="1:2" ht="12.75">
      <c r="A189" s="54" t="s">
        <v>18</v>
      </c>
      <c r="B189" s="10">
        <f>SUM(B190:B193)</f>
        <v>6351</v>
      </c>
    </row>
    <row r="190" spans="1:2" ht="12.75">
      <c r="A190" s="6" t="s">
        <v>19</v>
      </c>
      <c r="B190" s="51">
        <v>923</v>
      </c>
    </row>
    <row r="191" spans="1:2" ht="12.75">
      <c r="A191" s="21" t="s">
        <v>20</v>
      </c>
      <c r="B191" s="51">
        <v>411</v>
      </c>
    </row>
    <row r="192" spans="1:2" ht="12.75">
      <c r="A192" s="21" t="s">
        <v>21</v>
      </c>
      <c r="B192" s="30">
        <v>4889</v>
      </c>
    </row>
    <row r="193" spans="1:2" ht="12.75">
      <c r="A193" s="21" t="s">
        <v>22</v>
      </c>
      <c r="B193" s="51">
        <v>128</v>
      </c>
    </row>
    <row r="194" spans="1:2" ht="12.75">
      <c r="A194" s="64" t="s">
        <v>560</v>
      </c>
      <c r="B194" s="11">
        <v>306</v>
      </c>
    </row>
    <row r="196" ht="12.75">
      <c r="A196" s="12" t="s">
        <v>672</v>
      </c>
    </row>
    <row r="198" ht="12.75">
      <c r="A198" s="8" t="s">
        <v>677</v>
      </c>
    </row>
    <row r="202" ht="15.75">
      <c r="A202" s="22" t="s">
        <v>558</v>
      </c>
    </row>
    <row r="203" spans="1:2" ht="18">
      <c r="A203" s="23"/>
      <c r="B203" s="24" t="s">
        <v>687</v>
      </c>
    </row>
    <row r="204" spans="1:2" ht="18">
      <c r="A204" s="52"/>
      <c r="B204" s="53"/>
    </row>
    <row r="205" spans="1:2" ht="12.75">
      <c r="A205" s="54" t="s">
        <v>706</v>
      </c>
      <c r="B205" s="32">
        <f>SUM(B206:B207)</f>
        <v>53</v>
      </c>
    </row>
    <row r="206" spans="1:2" ht="12.75">
      <c r="A206" s="14" t="s">
        <v>242</v>
      </c>
      <c r="B206" s="10">
        <v>38</v>
      </c>
    </row>
    <row r="207" spans="1:2" ht="12.75">
      <c r="A207" s="14" t="s">
        <v>243</v>
      </c>
      <c r="B207" s="32">
        <v>15</v>
      </c>
    </row>
    <row r="208" spans="1:2" ht="12.75">
      <c r="A208" s="54" t="s">
        <v>11</v>
      </c>
      <c r="B208" s="55"/>
    </row>
    <row r="209" spans="1:2" ht="12.75">
      <c r="A209" s="56" t="s">
        <v>707</v>
      </c>
      <c r="B209" s="32">
        <f>SUM(B210:B211)</f>
        <v>6935</v>
      </c>
    </row>
    <row r="210" spans="1:2" ht="12.75">
      <c r="A210" s="20" t="s">
        <v>242</v>
      </c>
      <c r="B210" s="10">
        <v>1480</v>
      </c>
    </row>
    <row r="211" spans="1:2" ht="12.75">
      <c r="A211" s="57" t="s">
        <v>243</v>
      </c>
      <c r="B211" s="10">
        <v>5455</v>
      </c>
    </row>
    <row r="212" spans="1:2" ht="12.75">
      <c r="A212" s="56" t="s">
        <v>708</v>
      </c>
      <c r="B212" s="32">
        <f>SUM(B213:B214)</f>
        <v>6335</v>
      </c>
    </row>
    <row r="213" spans="1:2" ht="12.75">
      <c r="A213" s="20" t="s">
        <v>242</v>
      </c>
      <c r="B213" s="10">
        <v>1238</v>
      </c>
    </row>
    <row r="214" spans="1:2" ht="12.75">
      <c r="A214" s="57" t="s">
        <v>243</v>
      </c>
      <c r="B214" s="51">
        <v>5097</v>
      </c>
    </row>
    <row r="215" spans="1:2" ht="12.75">
      <c r="A215" s="56" t="s">
        <v>261</v>
      </c>
      <c r="B215" s="58"/>
    </row>
    <row r="216" spans="1:2" ht="12.75">
      <c r="A216" s="20" t="s">
        <v>709</v>
      </c>
      <c r="B216" s="32">
        <f>SUM(B217:B218)</f>
        <v>6197</v>
      </c>
    </row>
    <row r="217" spans="1:2" ht="12.75">
      <c r="A217" s="59" t="s">
        <v>242</v>
      </c>
      <c r="B217" s="15">
        <v>1204</v>
      </c>
    </row>
    <row r="218" spans="1:2" ht="12.75">
      <c r="A218" s="59" t="s">
        <v>243</v>
      </c>
      <c r="B218" s="51">
        <v>4993</v>
      </c>
    </row>
    <row r="219" spans="1:2" ht="12.75">
      <c r="A219" s="57" t="s">
        <v>710</v>
      </c>
      <c r="B219" s="60">
        <v>97.82</v>
      </c>
    </row>
    <row r="220" spans="1:2" ht="12.75">
      <c r="A220" s="59" t="s">
        <v>242</v>
      </c>
      <c r="B220" s="60">
        <v>97.25</v>
      </c>
    </row>
    <row r="221" spans="1:2" ht="12.75">
      <c r="A221" s="59" t="s">
        <v>243</v>
      </c>
      <c r="B221" s="84">
        <v>97.96</v>
      </c>
    </row>
    <row r="222" spans="1:2" ht="12.75">
      <c r="A222" s="21" t="s">
        <v>24</v>
      </c>
      <c r="B222" s="32">
        <f>SUM(B223:B224)</f>
        <v>49</v>
      </c>
    </row>
    <row r="223" spans="1:2" ht="12.75">
      <c r="A223" s="29" t="s">
        <v>242</v>
      </c>
      <c r="B223" s="51">
        <v>2</v>
      </c>
    </row>
    <row r="224" spans="1:2" ht="12.75">
      <c r="A224" s="27" t="s">
        <v>243</v>
      </c>
      <c r="B224" s="35">
        <v>47</v>
      </c>
    </row>
    <row r="225" ht="12.75">
      <c r="B225" s="10"/>
    </row>
    <row r="226" ht="12.75">
      <c r="A226" s="12" t="s">
        <v>672</v>
      </c>
    </row>
    <row r="228" spans="1:2" ht="12.75">
      <c r="A228" s="8" t="s">
        <v>711</v>
      </c>
      <c r="B228" s="10"/>
    </row>
    <row r="232" ht="15.75">
      <c r="A232" s="22" t="s">
        <v>561</v>
      </c>
    </row>
    <row r="233" spans="1:2" ht="18">
      <c r="A233" s="23"/>
      <c r="B233" s="24" t="s">
        <v>687</v>
      </c>
    </row>
    <row r="234" ht="18">
      <c r="A234" s="52"/>
    </row>
    <row r="235" spans="1:2" ht="12.75">
      <c r="A235" s="2" t="s">
        <v>562</v>
      </c>
      <c r="B235" s="10">
        <v>552</v>
      </c>
    </row>
    <row r="236" spans="1:2" ht="12.75">
      <c r="A236" s="2" t="s">
        <v>11</v>
      </c>
      <c r="B236" s="10">
        <f>SUM(B237:B238)</f>
        <v>300</v>
      </c>
    </row>
    <row r="237" spans="1:2" ht="12.75">
      <c r="A237" s="54" t="s">
        <v>298</v>
      </c>
      <c r="B237" s="10">
        <v>300</v>
      </c>
    </row>
    <row r="238" spans="1:2" ht="12.75">
      <c r="A238" s="54" t="s">
        <v>301</v>
      </c>
      <c r="B238" s="10">
        <v>0</v>
      </c>
    </row>
    <row r="239" spans="1:2" ht="12.75">
      <c r="A239" s="54" t="s">
        <v>563</v>
      </c>
      <c r="B239" s="10">
        <f>SUM(B240:B244)</f>
        <v>552</v>
      </c>
    </row>
    <row r="240" spans="1:2" ht="12.75">
      <c r="A240" s="6" t="s">
        <v>19</v>
      </c>
      <c r="B240" s="51">
        <v>101</v>
      </c>
    </row>
    <row r="241" spans="1:2" ht="12.75">
      <c r="A241" s="21" t="s">
        <v>20</v>
      </c>
      <c r="B241" s="51">
        <v>74</v>
      </c>
    </row>
    <row r="242" spans="1:2" ht="12.75">
      <c r="A242" s="21" t="s">
        <v>21</v>
      </c>
      <c r="B242" s="30">
        <v>103</v>
      </c>
    </row>
    <row r="243" spans="1:2" ht="12.75">
      <c r="A243" s="21" t="s">
        <v>22</v>
      </c>
      <c r="B243" s="51">
        <v>0</v>
      </c>
    </row>
    <row r="244" spans="1:2" ht="12.75">
      <c r="A244" s="64" t="s">
        <v>564</v>
      </c>
      <c r="B244" s="11">
        <v>274</v>
      </c>
    </row>
    <row r="246" ht="12.75">
      <c r="A246" s="12" t="s">
        <v>672</v>
      </c>
    </row>
    <row r="248" ht="12.75">
      <c r="A248" s="8" t="s">
        <v>677</v>
      </c>
    </row>
    <row r="252" ht="15.75">
      <c r="A252" s="22" t="s">
        <v>784</v>
      </c>
    </row>
    <row r="253" spans="1:2" ht="18">
      <c r="A253" s="23"/>
      <c r="B253" s="24" t="s">
        <v>687</v>
      </c>
    </row>
    <row r="254" ht="18">
      <c r="A254" s="52"/>
    </row>
    <row r="255" spans="1:2" ht="12.75">
      <c r="A255" s="2" t="s">
        <v>706</v>
      </c>
      <c r="B255" s="10">
        <f>SUM(B256:B257)</f>
        <v>26</v>
      </c>
    </row>
    <row r="256" spans="1:2" ht="12.75">
      <c r="A256" s="54" t="s">
        <v>308</v>
      </c>
      <c r="B256" s="10">
        <v>2</v>
      </c>
    </row>
    <row r="257" spans="1:2" ht="12.75">
      <c r="A257" s="54" t="s">
        <v>309</v>
      </c>
      <c r="B257" s="10">
        <v>24</v>
      </c>
    </row>
    <row r="258" spans="1:2" ht="12.75">
      <c r="A258" s="54" t="s">
        <v>762</v>
      </c>
      <c r="B258" s="10"/>
    </row>
    <row r="259" spans="1:2" ht="12.75">
      <c r="A259" s="6" t="s">
        <v>785</v>
      </c>
      <c r="B259" s="51">
        <v>552</v>
      </c>
    </row>
    <row r="260" spans="1:2" ht="12.75">
      <c r="A260" s="21" t="s">
        <v>786</v>
      </c>
      <c r="B260" s="51">
        <v>278</v>
      </c>
    </row>
    <row r="261" spans="1:2" ht="12.75">
      <c r="A261" s="21" t="s">
        <v>787</v>
      </c>
      <c r="B261" s="30"/>
    </row>
    <row r="262" spans="1:2" ht="12.75">
      <c r="A262" s="21" t="s">
        <v>788</v>
      </c>
      <c r="B262" s="51">
        <v>278</v>
      </c>
    </row>
    <row r="263" spans="1:2" ht="12.75">
      <c r="A263" s="64" t="s">
        <v>789</v>
      </c>
      <c r="B263" s="11">
        <v>100</v>
      </c>
    </row>
    <row r="265" ht="12.75">
      <c r="A265" s="12" t="s">
        <v>672</v>
      </c>
    </row>
    <row r="267" ht="12.75">
      <c r="A267" s="8" t="s">
        <v>711</v>
      </c>
    </row>
    <row r="271" ht="15.75">
      <c r="A271" s="22" t="s">
        <v>565</v>
      </c>
    </row>
    <row r="272" spans="1:2" ht="18">
      <c r="A272" s="23"/>
      <c r="B272" s="24" t="s">
        <v>687</v>
      </c>
    </row>
    <row r="273" ht="18">
      <c r="A273" s="52"/>
    </row>
    <row r="274" spans="1:2" ht="12.75">
      <c r="A274" s="2" t="s">
        <v>562</v>
      </c>
      <c r="B274" s="10">
        <v>7</v>
      </c>
    </row>
    <row r="275" spans="1:2" ht="12.75">
      <c r="A275" s="2" t="s">
        <v>11</v>
      </c>
      <c r="B275" s="10">
        <f>SUM(B276:B277)</f>
        <v>7</v>
      </c>
    </row>
    <row r="276" spans="1:2" ht="12.75">
      <c r="A276" s="54" t="s">
        <v>298</v>
      </c>
      <c r="B276" s="10">
        <v>0</v>
      </c>
    </row>
    <row r="277" spans="1:2" ht="12.75">
      <c r="A277" s="54" t="s">
        <v>301</v>
      </c>
      <c r="B277" s="10">
        <v>7</v>
      </c>
    </row>
    <row r="278" spans="1:2" ht="12.75">
      <c r="A278" s="54" t="s">
        <v>563</v>
      </c>
      <c r="B278" s="10">
        <f>SUM(B279:B283)</f>
        <v>7</v>
      </c>
    </row>
    <row r="279" spans="1:2" ht="12.75">
      <c r="A279" s="6" t="s">
        <v>19</v>
      </c>
      <c r="B279" s="51">
        <v>2</v>
      </c>
    </row>
    <row r="280" spans="1:2" ht="12.75">
      <c r="A280" s="21" t="s">
        <v>20</v>
      </c>
      <c r="B280" s="51">
        <v>1</v>
      </c>
    </row>
    <row r="281" spans="1:2" ht="12.75">
      <c r="A281" s="21" t="s">
        <v>21</v>
      </c>
      <c r="B281" s="30">
        <v>4</v>
      </c>
    </row>
    <row r="282" spans="1:2" ht="12.75">
      <c r="A282" s="21" t="s">
        <v>22</v>
      </c>
      <c r="B282" s="51">
        <v>0</v>
      </c>
    </row>
    <row r="283" spans="1:2" ht="12.75">
      <c r="A283" s="64" t="s">
        <v>564</v>
      </c>
      <c r="B283" s="11">
        <v>0</v>
      </c>
    </row>
    <row r="285" ht="12.75">
      <c r="A285" s="12" t="s">
        <v>672</v>
      </c>
    </row>
    <row r="287" ht="12.75">
      <c r="A287" s="8" t="s">
        <v>677</v>
      </c>
    </row>
    <row r="291" ht="15.75">
      <c r="A291" s="22" t="s">
        <v>565</v>
      </c>
    </row>
    <row r="292" spans="1:2" ht="18">
      <c r="A292" s="23"/>
      <c r="B292" s="24" t="s">
        <v>687</v>
      </c>
    </row>
    <row r="293" spans="1:2" ht="18">
      <c r="A293" s="52"/>
      <c r="B293" s="53"/>
    </row>
    <row r="294" spans="1:2" ht="12.75">
      <c r="A294" s="54" t="s">
        <v>706</v>
      </c>
      <c r="B294" s="55">
        <v>1</v>
      </c>
    </row>
    <row r="295" spans="1:2" ht="12.75">
      <c r="A295" s="54" t="s">
        <v>762</v>
      </c>
      <c r="B295" s="55"/>
    </row>
    <row r="296" spans="1:2" ht="12.75">
      <c r="A296" s="56" t="s">
        <v>778</v>
      </c>
      <c r="B296" s="55">
        <v>103</v>
      </c>
    </row>
    <row r="297" spans="1:2" ht="12.75">
      <c r="A297" s="56" t="s">
        <v>779</v>
      </c>
      <c r="B297" s="55">
        <v>103</v>
      </c>
    </row>
    <row r="298" spans="1:2" ht="12.75">
      <c r="A298" s="56" t="s">
        <v>346</v>
      </c>
      <c r="B298" s="55"/>
    </row>
    <row r="299" spans="1:4" s="13" customFormat="1" ht="12.75">
      <c r="A299" s="20" t="s">
        <v>709</v>
      </c>
      <c r="B299" s="55">
        <v>82</v>
      </c>
      <c r="D299" s="2"/>
    </row>
    <row r="300" spans="1:4" s="13" customFormat="1" ht="12.75">
      <c r="A300" s="57" t="s">
        <v>780</v>
      </c>
      <c r="B300" s="63">
        <v>79.61</v>
      </c>
      <c r="D300" s="2"/>
    </row>
    <row r="301" spans="1:2" ht="12.75">
      <c r="A301" s="64" t="s">
        <v>24</v>
      </c>
      <c r="B301" s="67">
        <v>43</v>
      </c>
    </row>
    <row r="303" spans="1:2" ht="12.75">
      <c r="A303" s="12" t="s">
        <v>672</v>
      </c>
      <c r="B303" s="10"/>
    </row>
    <row r="305" ht="12.75">
      <c r="A305" s="8" t="s">
        <v>711</v>
      </c>
    </row>
    <row r="309" ht="15.75">
      <c r="A309" s="22" t="s">
        <v>275</v>
      </c>
    </row>
    <row r="310" spans="1:2" ht="18">
      <c r="A310" s="23"/>
      <c r="B310" s="24" t="s">
        <v>687</v>
      </c>
    </row>
    <row r="311" spans="1:2" ht="18">
      <c r="A311" s="52"/>
      <c r="B311" s="53"/>
    </row>
    <row r="312" spans="1:2" ht="12.75">
      <c r="A312" s="54" t="s">
        <v>11</v>
      </c>
      <c r="B312" s="10">
        <f>SUM(B313:B314)</f>
        <v>274</v>
      </c>
    </row>
    <row r="313" spans="1:2" ht="12.75">
      <c r="A313" s="56" t="s">
        <v>276</v>
      </c>
      <c r="B313" s="10">
        <v>177</v>
      </c>
    </row>
    <row r="314" spans="1:2" ht="12.75">
      <c r="A314" s="69" t="s">
        <v>278</v>
      </c>
      <c r="B314" s="30">
        <v>97</v>
      </c>
    </row>
    <row r="315" spans="1:2" ht="12.75">
      <c r="A315" s="54" t="s">
        <v>566</v>
      </c>
      <c r="B315" s="19"/>
    </row>
    <row r="316" spans="1:2" ht="12.75">
      <c r="A316" s="56" t="s">
        <v>567</v>
      </c>
      <c r="B316" s="10">
        <v>34</v>
      </c>
    </row>
    <row r="317" spans="1:2" ht="12.75">
      <c r="A317" s="56" t="s">
        <v>568</v>
      </c>
      <c r="B317" s="10">
        <v>36</v>
      </c>
    </row>
    <row r="318" spans="1:2" ht="12.75">
      <c r="A318" s="56" t="s">
        <v>569</v>
      </c>
      <c r="B318" s="10">
        <v>43</v>
      </c>
    </row>
    <row r="319" spans="1:2" ht="12.75">
      <c r="A319" s="56" t="s">
        <v>570</v>
      </c>
      <c r="B319" s="10">
        <v>19</v>
      </c>
    </row>
    <row r="320" spans="1:2" ht="12.75">
      <c r="A320" s="56" t="s">
        <v>571</v>
      </c>
      <c r="B320" s="10">
        <v>11</v>
      </c>
    </row>
    <row r="321" spans="1:2" ht="12.75">
      <c r="A321" s="56" t="s">
        <v>572</v>
      </c>
      <c r="B321" s="10">
        <v>37</v>
      </c>
    </row>
    <row r="322" spans="1:2" ht="12.75">
      <c r="A322" s="56" t="s">
        <v>573</v>
      </c>
      <c r="B322" s="19">
        <v>47</v>
      </c>
    </row>
    <row r="323" spans="1:2" ht="12.75">
      <c r="A323" s="69" t="s">
        <v>574</v>
      </c>
      <c r="B323" s="30">
        <v>43</v>
      </c>
    </row>
    <row r="324" spans="1:2" ht="12.75">
      <c r="A324" s="83" t="s">
        <v>575</v>
      </c>
      <c r="B324" s="11">
        <v>4</v>
      </c>
    </row>
    <row r="325" ht="12.75">
      <c r="B325" s="10"/>
    </row>
    <row r="326" ht="12.75">
      <c r="A326" s="12" t="s">
        <v>672</v>
      </c>
    </row>
    <row r="328" spans="1:2" ht="12.75">
      <c r="A328" s="8" t="s">
        <v>677</v>
      </c>
      <c r="B328" s="10"/>
    </row>
    <row r="332" ht="15.75">
      <c r="A332" s="22" t="s">
        <v>576</v>
      </c>
    </row>
    <row r="333" spans="1:2" ht="18">
      <c r="A333" s="23"/>
      <c r="B333" s="24" t="s">
        <v>687</v>
      </c>
    </row>
    <row r="334" ht="18">
      <c r="A334" s="52"/>
    </row>
    <row r="335" spans="1:2" ht="12.75">
      <c r="A335" s="2" t="s">
        <v>577</v>
      </c>
      <c r="B335" s="10"/>
    </row>
    <row r="336" spans="1:2" ht="12.75">
      <c r="A336" s="54" t="s">
        <v>578</v>
      </c>
      <c r="B336" s="10">
        <f>SUM(B337:B338)</f>
        <v>15</v>
      </c>
    </row>
    <row r="337" spans="1:2" ht="12.75">
      <c r="A337" s="54" t="s">
        <v>299</v>
      </c>
      <c r="B337" s="10">
        <v>11</v>
      </c>
    </row>
    <row r="338" spans="1:2" ht="12.75">
      <c r="A338" s="54" t="s">
        <v>553</v>
      </c>
      <c r="B338" s="32">
        <v>4</v>
      </c>
    </row>
    <row r="339" spans="1:2" ht="12.75">
      <c r="A339" s="54" t="s">
        <v>579</v>
      </c>
      <c r="B339" s="10">
        <f>SUM(B340:B341)</f>
        <v>1</v>
      </c>
    </row>
    <row r="340" spans="1:2" ht="12.75">
      <c r="A340" s="54" t="s">
        <v>299</v>
      </c>
      <c r="B340" s="10">
        <v>0</v>
      </c>
    </row>
    <row r="341" spans="1:2" ht="12.75">
      <c r="A341" s="54" t="s">
        <v>553</v>
      </c>
      <c r="B341" s="32">
        <v>1</v>
      </c>
    </row>
    <row r="342" spans="1:2" ht="12.75">
      <c r="A342" s="54" t="s">
        <v>366</v>
      </c>
      <c r="B342" s="10">
        <f>SUM(B343:B344)</f>
        <v>16</v>
      </c>
    </row>
    <row r="343" spans="1:2" ht="12.75">
      <c r="A343" s="54" t="s">
        <v>299</v>
      </c>
      <c r="B343" s="10">
        <f>+B337+B340</f>
        <v>11</v>
      </c>
    </row>
    <row r="344" spans="1:2" ht="12.75">
      <c r="A344" s="54" t="s">
        <v>553</v>
      </c>
      <c r="B344" s="10">
        <f>+B338+B341</f>
        <v>5</v>
      </c>
    </row>
    <row r="345" spans="1:2" ht="12.75">
      <c r="A345" s="2" t="s">
        <v>580</v>
      </c>
      <c r="B345" s="10"/>
    </row>
    <row r="346" spans="1:2" ht="12.75">
      <c r="A346" s="54" t="s">
        <v>578</v>
      </c>
      <c r="B346" s="10">
        <f>SUM(B347:B348)</f>
        <v>32</v>
      </c>
    </row>
    <row r="347" spans="1:2" ht="12.75">
      <c r="A347" s="54" t="s">
        <v>299</v>
      </c>
      <c r="B347" s="10">
        <v>18</v>
      </c>
    </row>
    <row r="348" spans="1:2" ht="12.75">
      <c r="A348" s="54" t="s">
        <v>553</v>
      </c>
      <c r="B348" s="32">
        <v>14</v>
      </c>
    </row>
    <row r="349" spans="1:2" ht="12.75">
      <c r="A349" s="54" t="s">
        <v>579</v>
      </c>
      <c r="B349" s="10">
        <f>SUM(B350:B351)</f>
        <v>4</v>
      </c>
    </row>
    <row r="350" spans="1:2" ht="12.75">
      <c r="A350" s="54" t="s">
        <v>299</v>
      </c>
      <c r="B350" s="10">
        <v>2</v>
      </c>
    </row>
    <row r="351" spans="1:2" ht="12.75">
      <c r="A351" s="54" t="s">
        <v>553</v>
      </c>
      <c r="B351" s="32">
        <v>2</v>
      </c>
    </row>
    <row r="352" spans="1:2" ht="12.75">
      <c r="A352" s="54" t="s">
        <v>366</v>
      </c>
      <c r="B352" s="10">
        <f>SUM(B353:B354)</f>
        <v>36</v>
      </c>
    </row>
    <row r="353" spans="1:2" ht="12.75">
      <c r="A353" s="54" t="s">
        <v>299</v>
      </c>
      <c r="B353" s="10">
        <f>+B347+B350</f>
        <v>20</v>
      </c>
    </row>
    <row r="354" spans="1:2" ht="12.75">
      <c r="A354" s="54" t="s">
        <v>553</v>
      </c>
      <c r="B354" s="10">
        <f>+B348+B351</f>
        <v>16</v>
      </c>
    </row>
    <row r="355" spans="1:2" ht="12.75">
      <c r="A355" s="2" t="s">
        <v>581</v>
      </c>
      <c r="B355" s="10"/>
    </row>
    <row r="356" spans="1:2" ht="12.75">
      <c r="A356" s="54" t="s">
        <v>578</v>
      </c>
      <c r="B356" s="10">
        <f>SUM(B357:B358)</f>
        <v>9</v>
      </c>
    </row>
    <row r="357" spans="1:2" ht="12.75">
      <c r="A357" s="54" t="s">
        <v>299</v>
      </c>
      <c r="B357" s="10">
        <v>6</v>
      </c>
    </row>
    <row r="358" spans="1:2" ht="12.75">
      <c r="A358" s="54" t="s">
        <v>553</v>
      </c>
      <c r="B358" s="32">
        <v>3</v>
      </c>
    </row>
    <row r="359" spans="1:2" ht="12.75">
      <c r="A359" s="54" t="s">
        <v>579</v>
      </c>
      <c r="B359" s="10">
        <f>SUM(B360:B361)</f>
        <v>0</v>
      </c>
    </row>
    <row r="360" spans="1:2" ht="12.75">
      <c r="A360" s="54" t="s">
        <v>299</v>
      </c>
      <c r="B360" s="10">
        <v>0</v>
      </c>
    </row>
    <row r="361" spans="1:2" ht="12.75">
      <c r="A361" s="54" t="s">
        <v>553</v>
      </c>
      <c r="B361" s="32">
        <v>0</v>
      </c>
    </row>
    <row r="362" spans="1:2" ht="12.75">
      <c r="A362" s="54" t="s">
        <v>366</v>
      </c>
      <c r="B362" s="10">
        <f>SUM(B363:B364)</f>
        <v>9</v>
      </c>
    </row>
    <row r="363" spans="1:2" ht="12.75">
      <c r="A363" s="54" t="s">
        <v>299</v>
      </c>
      <c r="B363" s="10">
        <f>+B357+B360</f>
        <v>6</v>
      </c>
    </row>
    <row r="364" spans="1:2" ht="12.75">
      <c r="A364" s="54" t="s">
        <v>553</v>
      </c>
      <c r="B364" s="10">
        <f>+B358+B361</f>
        <v>3</v>
      </c>
    </row>
    <row r="365" spans="1:2" ht="12.75">
      <c r="A365" s="2" t="s">
        <v>582</v>
      </c>
      <c r="B365" s="10"/>
    </row>
    <row r="366" spans="1:2" ht="12.75">
      <c r="A366" s="54" t="s">
        <v>583</v>
      </c>
      <c r="B366" s="10">
        <f>SUM(B367:B369)</f>
        <v>61</v>
      </c>
    </row>
    <row r="367" spans="1:3" ht="12.75">
      <c r="A367" s="54" t="s">
        <v>584</v>
      </c>
      <c r="B367" s="10">
        <v>16</v>
      </c>
      <c r="C367" s="10"/>
    </row>
    <row r="368" spans="1:3" ht="12.75">
      <c r="A368" s="54" t="s">
        <v>585</v>
      </c>
      <c r="B368" s="32">
        <v>36</v>
      </c>
      <c r="C368" s="10"/>
    </row>
    <row r="369" spans="1:3" ht="12.75">
      <c r="A369" s="54" t="s">
        <v>586</v>
      </c>
      <c r="B369" s="10">
        <v>9</v>
      </c>
      <c r="C369" s="10"/>
    </row>
    <row r="370" spans="1:2" ht="12.75">
      <c r="A370" s="54" t="s">
        <v>559</v>
      </c>
      <c r="B370" s="32">
        <f>SUM(B371:B372)</f>
        <v>61</v>
      </c>
    </row>
    <row r="371" spans="1:2" ht="12.75">
      <c r="A371" s="21" t="s">
        <v>299</v>
      </c>
      <c r="B371" s="10">
        <f>+B337+B340+B347+B350+B357+B360</f>
        <v>37</v>
      </c>
    </row>
    <row r="372" spans="1:3" ht="12.75">
      <c r="A372" s="21" t="s">
        <v>553</v>
      </c>
      <c r="B372" s="10">
        <f>+B338+B341+B348+B351+B358+B361</f>
        <v>24</v>
      </c>
      <c r="C372" s="10"/>
    </row>
    <row r="373" spans="1:2" ht="12.75">
      <c r="A373" s="21" t="s">
        <v>587</v>
      </c>
      <c r="B373" s="6">
        <f>SUM(B374:B375)</f>
        <v>61</v>
      </c>
    </row>
    <row r="374" spans="1:2" ht="12.75">
      <c r="A374" s="21" t="s">
        <v>588</v>
      </c>
      <c r="B374" s="30">
        <f>+B336+B346+B356</f>
        <v>56</v>
      </c>
    </row>
    <row r="375" spans="1:2" ht="12.75">
      <c r="A375" s="64" t="s">
        <v>589</v>
      </c>
      <c r="B375" s="11">
        <f>+B339+B349+B359</f>
        <v>5</v>
      </c>
    </row>
    <row r="377" ht="12.75">
      <c r="A377" s="12" t="s">
        <v>672</v>
      </c>
    </row>
    <row r="379" spans="1:2" ht="12.75">
      <c r="A379" s="8" t="s">
        <v>677</v>
      </c>
      <c r="B379" s="10"/>
    </row>
    <row r="383" ht="15.75">
      <c r="A383" s="22" t="s">
        <v>606</v>
      </c>
    </row>
    <row r="384" spans="1:2" ht="18">
      <c r="A384" s="23"/>
      <c r="B384" s="24" t="s">
        <v>687</v>
      </c>
    </row>
    <row r="385" spans="1:2" ht="18">
      <c r="A385" s="52"/>
      <c r="B385" s="53"/>
    </row>
    <row r="386" spans="1:2" ht="12.75">
      <c r="A386" s="54" t="s">
        <v>11</v>
      </c>
      <c r="B386" s="10">
        <f>+B387+B390</f>
        <v>192</v>
      </c>
    </row>
    <row r="387" spans="1:2" ht="12.75">
      <c r="A387" s="56" t="s">
        <v>276</v>
      </c>
      <c r="B387" s="10">
        <f>+B388+B389</f>
        <v>159</v>
      </c>
    </row>
    <row r="388" spans="1:2" ht="12.75">
      <c r="A388" s="2" t="s">
        <v>13</v>
      </c>
      <c r="B388" s="10">
        <v>131</v>
      </c>
    </row>
    <row r="389" spans="1:2" ht="12.75">
      <c r="A389" s="2" t="s">
        <v>661</v>
      </c>
      <c r="B389" s="10">
        <v>28</v>
      </c>
    </row>
    <row r="390" spans="1:2" ht="12.75">
      <c r="A390" s="56" t="s">
        <v>278</v>
      </c>
      <c r="B390" s="10">
        <f>+B391+B392</f>
        <v>33</v>
      </c>
    </row>
    <row r="391" spans="1:2" ht="12.75">
      <c r="A391" s="2" t="s">
        <v>13</v>
      </c>
      <c r="B391" s="10">
        <v>27</v>
      </c>
    </row>
    <row r="392" spans="1:2" ht="12.75">
      <c r="A392" s="2" t="s">
        <v>661</v>
      </c>
      <c r="B392" s="10">
        <v>6</v>
      </c>
    </row>
    <row r="393" spans="1:2" ht="12.75">
      <c r="A393" s="54" t="s">
        <v>51</v>
      </c>
      <c r="B393" s="19">
        <f>SUM(B394:B397)</f>
        <v>751</v>
      </c>
    </row>
    <row r="394" spans="1:2" ht="12.75">
      <c r="A394" s="69" t="s">
        <v>631</v>
      </c>
      <c r="B394" s="15">
        <v>51</v>
      </c>
    </row>
    <row r="395" spans="1:2" ht="12.75">
      <c r="A395" s="69" t="s">
        <v>662</v>
      </c>
      <c r="B395" s="15">
        <v>69</v>
      </c>
    </row>
    <row r="396" spans="1:2" ht="12.75">
      <c r="A396" s="69" t="s">
        <v>261</v>
      </c>
      <c r="B396" s="51">
        <v>619</v>
      </c>
    </row>
    <row r="397" spans="1:2" ht="12.75">
      <c r="A397" s="83" t="s">
        <v>331</v>
      </c>
      <c r="B397" s="65">
        <v>12</v>
      </c>
    </row>
    <row r="398" ht="12.75">
      <c r="B398" s="10"/>
    </row>
    <row r="399" ht="12.75">
      <c r="A399" s="12" t="s">
        <v>672</v>
      </c>
    </row>
    <row r="401" spans="1:2" ht="12.75" customHeight="1">
      <c r="A401" s="8" t="s">
        <v>677</v>
      </c>
      <c r="B401" s="10"/>
    </row>
    <row r="405" ht="15.75">
      <c r="A405" s="22" t="s">
        <v>790</v>
      </c>
    </row>
    <row r="406" spans="1:2" ht="18">
      <c r="A406" s="23"/>
      <c r="B406" s="24" t="s">
        <v>687</v>
      </c>
    </row>
    <row r="407" spans="1:2" ht="18">
      <c r="A407" s="52"/>
      <c r="B407" s="53"/>
    </row>
    <row r="408" spans="1:2" ht="12.75">
      <c r="A408" s="54" t="s">
        <v>706</v>
      </c>
      <c r="B408" s="55">
        <v>18</v>
      </c>
    </row>
    <row r="409" spans="1:2" ht="12.75">
      <c r="A409" s="54" t="s">
        <v>11</v>
      </c>
      <c r="B409" s="55"/>
    </row>
    <row r="410" spans="1:2" ht="12.75">
      <c r="A410" s="56" t="s">
        <v>707</v>
      </c>
      <c r="B410" s="55">
        <f>SUM(B411:B412)</f>
        <v>159</v>
      </c>
    </row>
    <row r="411" spans="1:2" s="13" customFormat="1" ht="12.75">
      <c r="A411" s="20" t="s">
        <v>242</v>
      </c>
      <c r="B411" s="62">
        <v>131</v>
      </c>
    </row>
    <row r="412" spans="1:2" s="13" customFormat="1" ht="12.75">
      <c r="A412" s="57" t="s">
        <v>243</v>
      </c>
      <c r="B412" s="62">
        <v>28</v>
      </c>
    </row>
    <row r="413" spans="1:2" ht="12.75">
      <c r="A413" s="56" t="s">
        <v>708</v>
      </c>
      <c r="B413" s="55">
        <f>SUM(B414:B415)</f>
        <v>159</v>
      </c>
    </row>
    <row r="414" spans="1:2" s="13" customFormat="1" ht="12.75">
      <c r="A414" s="20" t="s">
        <v>242</v>
      </c>
      <c r="B414" s="62">
        <v>131</v>
      </c>
    </row>
    <row r="415" spans="1:2" s="13" customFormat="1" ht="12.75">
      <c r="A415" s="57" t="s">
        <v>243</v>
      </c>
      <c r="B415" s="62">
        <v>28</v>
      </c>
    </row>
    <row r="416" spans="1:2" ht="12.75">
      <c r="A416" s="56" t="s">
        <v>261</v>
      </c>
      <c r="B416" s="55"/>
    </row>
    <row r="417" spans="1:2" s="13" customFormat="1" ht="12.75">
      <c r="A417" s="20" t="s">
        <v>709</v>
      </c>
      <c r="B417" s="55">
        <f>SUM(B418:B419)</f>
        <v>128</v>
      </c>
    </row>
    <row r="418" spans="1:2" s="17" customFormat="1" ht="12.75">
      <c r="A418" s="66" t="s">
        <v>242</v>
      </c>
      <c r="B418" s="62">
        <v>116</v>
      </c>
    </row>
    <row r="419" spans="1:2" s="17" customFormat="1" ht="12.75">
      <c r="A419" s="59" t="s">
        <v>243</v>
      </c>
      <c r="B419" s="62">
        <v>12</v>
      </c>
    </row>
    <row r="420" spans="1:2" s="13" customFormat="1" ht="12.75">
      <c r="A420" s="57" t="s">
        <v>710</v>
      </c>
      <c r="B420" s="63">
        <v>80.5</v>
      </c>
    </row>
    <row r="421" spans="1:2" s="16" customFormat="1" ht="12.75">
      <c r="A421" s="59" t="s">
        <v>242</v>
      </c>
      <c r="B421" s="63">
        <v>88.55</v>
      </c>
    </row>
    <row r="422" spans="1:2" s="16" customFormat="1" ht="12.75">
      <c r="A422" s="80" t="s">
        <v>243</v>
      </c>
      <c r="B422" s="86">
        <v>42.86</v>
      </c>
    </row>
    <row r="423" ht="12.75">
      <c r="B423" s="10"/>
    </row>
    <row r="424" ht="12.75">
      <c r="A424" s="12" t="s">
        <v>672</v>
      </c>
    </row>
    <row r="426" spans="1:2" ht="12.75">
      <c r="A426" s="8" t="s">
        <v>711</v>
      </c>
      <c r="B426" s="10"/>
    </row>
    <row r="430" ht="15.75">
      <c r="A430" s="22" t="s">
        <v>284</v>
      </c>
    </row>
    <row r="431" spans="1:2" ht="18">
      <c r="A431" s="23"/>
      <c r="B431" s="24" t="s">
        <v>687</v>
      </c>
    </row>
    <row r="433" spans="1:2" ht="12.75">
      <c r="A433" s="54" t="s">
        <v>285</v>
      </c>
      <c r="B433" s="10">
        <v>1758</v>
      </c>
    </row>
    <row r="434" ht="12.75">
      <c r="A434" s="54" t="s">
        <v>286</v>
      </c>
    </row>
    <row r="435" ht="12.75">
      <c r="A435" s="56" t="s">
        <v>287</v>
      </c>
    </row>
    <row r="436" spans="1:2" ht="12.75">
      <c r="A436" s="20" t="s">
        <v>261</v>
      </c>
      <c r="B436" s="46">
        <v>143</v>
      </c>
    </row>
    <row r="437" spans="1:2" ht="12.75">
      <c r="A437" s="20" t="s">
        <v>288</v>
      </c>
      <c r="B437" s="2">
        <v>531</v>
      </c>
    </row>
    <row r="438" ht="12.75">
      <c r="A438" s="56" t="s">
        <v>289</v>
      </c>
    </row>
    <row r="439" spans="1:2" ht="12.75">
      <c r="A439" s="20" t="s">
        <v>261</v>
      </c>
      <c r="B439" s="2">
        <v>124</v>
      </c>
    </row>
    <row r="440" spans="1:2" ht="12.75">
      <c r="A440" s="20" t="s">
        <v>288</v>
      </c>
      <c r="B440" s="2">
        <v>442</v>
      </c>
    </row>
    <row r="441" ht="12.75">
      <c r="A441" s="56" t="s">
        <v>290</v>
      </c>
    </row>
    <row r="442" spans="1:2" ht="12.75">
      <c r="A442" s="20" t="s">
        <v>261</v>
      </c>
      <c r="B442" s="2">
        <v>134</v>
      </c>
    </row>
    <row r="443" spans="1:2" ht="12.75">
      <c r="A443" s="20" t="s">
        <v>288</v>
      </c>
      <c r="B443" s="46">
        <v>384</v>
      </c>
    </row>
    <row r="444" spans="1:2" ht="12.75">
      <c r="A444" s="56" t="s">
        <v>291</v>
      </c>
      <c r="B444" s="2">
        <v>21</v>
      </c>
    </row>
    <row r="445" ht="12.75">
      <c r="A445" s="54" t="s">
        <v>292</v>
      </c>
    </row>
    <row r="446" spans="1:2" ht="12.75">
      <c r="A446" s="56" t="s">
        <v>38</v>
      </c>
      <c r="B446" s="10">
        <v>1510</v>
      </c>
    </row>
    <row r="447" ht="12.75">
      <c r="A447" s="56" t="s">
        <v>51</v>
      </c>
    </row>
    <row r="448" spans="1:2" ht="12.75">
      <c r="A448" s="20" t="s">
        <v>259</v>
      </c>
      <c r="B448" s="2">
        <v>5</v>
      </c>
    </row>
    <row r="449" spans="1:2" ht="12.75">
      <c r="A449" s="20" t="s">
        <v>293</v>
      </c>
      <c r="B449" s="2">
        <v>27</v>
      </c>
    </row>
    <row r="450" spans="1:2" ht="12.75">
      <c r="A450" s="57" t="s">
        <v>294</v>
      </c>
      <c r="B450" s="6">
        <v>985</v>
      </c>
    </row>
    <row r="451" spans="1:2" ht="12.75">
      <c r="A451" s="57" t="s">
        <v>288</v>
      </c>
      <c r="B451" s="6">
        <v>493</v>
      </c>
    </row>
    <row r="452" spans="1:2" ht="12.75">
      <c r="A452" s="64" t="s">
        <v>295</v>
      </c>
      <c r="B452" s="36">
        <v>35</v>
      </c>
    </row>
    <row r="454" ht="12.75">
      <c r="A454" s="12" t="s">
        <v>672</v>
      </c>
    </row>
    <row r="456" ht="12.75">
      <c r="A456" s="8" t="s">
        <v>610</v>
      </c>
    </row>
    <row r="460" ht="15.75">
      <c r="A460" s="22" t="s">
        <v>737</v>
      </c>
    </row>
    <row r="461" spans="1:2" ht="18">
      <c r="A461" s="23"/>
      <c r="B461" s="24" t="s">
        <v>687</v>
      </c>
    </row>
    <row r="462" spans="1:2" ht="18">
      <c r="A462" s="52"/>
      <c r="B462" s="53"/>
    </row>
    <row r="463" spans="1:2" ht="12.75">
      <c r="A463" s="54" t="s">
        <v>706</v>
      </c>
      <c r="B463" s="55">
        <v>28</v>
      </c>
    </row>
    <row r="464" spans="1:2" ht="12.75">
      <c r="A464" s="54" t="s">
        <v>11</v>
      </c>
      <c r="B464" s="55"/>
    </row>
    <row r="465" spans="1:2" ht="12.75">
      <c r="A465" s="56" t="s">
        <v>707</v>
      </c>
      <c r="B465" s="55">
        <f>SUM(B466:B467)</f>
        <v>466</v>
      </c>
    </row>
    <row r="466" spans="1:2" s="13" customFormat="1" ht="12.75">
      <c r="A466" s="20" t="s">
        <v>242</v>
      </c>
      <c r="B466" s="62">
        <v>465</v>
      </c>
    </row>
    <row r="467" spans="1:2" s="13" customFormat="1" ht="12.75">
      <c r="A467" s="57" t="s">
        <v>243</v>
      </c>
      <c r="B467" s="62">
        <v>1</v>
      </c>
    </row>
    <row r="468" spans="1:2" ht="12.75">
      <c r="A468" s="56" t="s">
        <v>708</v>
      </c>
      <c r="B468" s="55">
        <f>SUM(B469:B470)</f>
        <v>432</v>
      </c>
    </row>
    <row r="469" spans="1:2" s="13" customFormat="1" ht="12.75">
      <c r="A469" s="20" t="s">
        <v>242</v>
      </c>
      <c r="B469" s="62">
        <v>431</v>
      </c>
    </row>
    <row r="470" spans="1:2" s="13" customFormat="1" ht="12.75">
      <c r="A470" s="57" t="s">
        <v>243</v>
      </c>
      <c r="B470" s="62">
        <v>1</v>
      </c>
    </row>
    <row r="471" spans="1:2" ht="12.75">
      <c r="A471" s="56" t="s">
        <v>261</v>
      </c>
      <c r="B471" s="55"/>
    </row>
    <row r="472" spans="1:2" s="13" customFormat="1" ht="12.75">
      <c r="A472" s="20" t="s">
        <v>709</v>
      </c>
      <c r="B472" s="55">
        <f>SUM(B473:B474)</f>
        <v>387</v>
      </c>
    </row>
    <row r="473" spans="1:2" s="17" customFormat="1" ht="12.75">
      <c r="A473" s="66" t="s">
        <v>242</v>
      </c>
      <c r="B473" s="62">
        <v>386</v>
      </c>
    </row>
    <row r="474" spans="1:2" s="17" customFormat="1" ht="12.75">
      <c r="A474" s="59" t="s">
        <v>243</v>
      </c>
      <c r="B474" s="62">
        <v>1</v>
      </c>
    </row>
    <row r="475" spans="1:2" s="13" customFormat="1" ht="12.75">
      <c r="A475" s="57" t="s">
        <v>710</v>
      </c>
      <c r="B475" s="63">
        <v>89.58</v>
      </c>
    </row>
    <row r="476" spans="1:2" s="16" customFormat="1" ht="12.75">
      <c r="A476" s="66" t="s">
        <v>242</v>
      </c>
      <c r="B476" s="63">
        <v>89.56</v>
      </c>
    </row>
    <row r="477" spans="1:2" s="16" customFormat="1" ht="12.75">
      <c r="A477" s="59" t="s">
        <v>243</v>
      </c>
      <c r="B477" s="63">
        <v>100</v>
      </c>
    </row>
    <row r="478" spans="1:2" ht="12.75">
      <c r="A478" s="64" t="s">
        <v>24</v>
      </c>
      <c r="B478" s="67">
        <v>13</v>
      </c>
    </row>
    <row r="479" ht="12.75">
      <c r="B479" s="10"/>
    </row>
    <row r="480" ht="12.75">
      <c r="A480" s="12" t="s">
        <v>672</v>
      </c>
    </row>
    <row r="482" spans="1:2" ht="12.75">
      <c r="A482" s="8" t="s">
        <v>711</v>
      </c>
      <c r="B482" s="10"/>
    </row>
    <row r="486" spans="1:2" ht="15.75">
      <c r="A486" s="72" t="s">
        <v>669</v>
      </c>
      <c r="B486" s="87"/>
    </row>
    <row r="487" spans="1:2" ht="18">
      <c r="A487" s="88"/>
      <c r="B487" s="24" t="s">
        <v>687</v>
      </c>
    </row>
    <row r="488" spans="1:2" ht="12.75">
      <c r="A488" s="87"/>
      <c r="B488" s="87"/>
    </row>
    <row r="489" spans="1:2" ht="12.75">
      <c r="A489" s="87" t="s">
        <v>602</v>
      </c>
      <c r="B489" s="61">
        <v>1363</v>
      </c>
    </row>
    <row r="490" spans="1:2" ht="12.75">
      <c r="A490" s="87" t="s">
        <v>547</v>
      </c>
      <c r="B490" s="61">
        <f>SUM(B491:B492)</f>
        <v>482</v>
      </c>
    </row>
    <row r="491" spans="1:2" ht="12.75">
      <c r="A491" s="87" t="s">
        <v>298</v>
      </c>
      <c r="B491" s="61">
        <v>181</v>
      </c>
    </row>
    <row r="492" spans="1:2" ht="12.75">
      <c r="A492" s="87" t="s">
        <v>301</v>
      </c>
      <c r="B492" s="61">
        <v>301</v>
      </c>
    </row>
    <row r="493" spans="1:2" ht="12.75">
      <c r="A493" s="87" t="s">
        <v>51</v>
      </c>
      <c r="B493" s="61">
        <f>SUM(B494:B497)</f>
        <v>1363</v>
      </c>
    </row>
    <row r="494" spans="1:2" ht="12.75">
      <c r="A494" s="56" t="s">
        <v>259</v>
      </c>
      <c r="B494" s="10">
        <v>0</v>
      </c>
    </row>
    <row r="495" spans="1:2" ht="12.75">
      <c r="A495" s="56" t="s">
        <v>260</v>
      </c>
      <c r="B495" s="10">
        <v>10</v>
      </c>
    </row>
    <row r="496" spans="1:2" ht="12.75">
      <c r="A496" s="56" t="s">
        <v>261</v>
      </c>
      <c r="B496" s="10">
        <v>666</v>
      </c>
    </row>
    <row r="497" spans="1:2" ht="12.75">
      <c r="A497" s="56" t="s">
        <v>288</v>
      </c>
      <c r="B497" s="10">
        <v>687</v>
      </c>
    </row>
    <row r="498" spans="1:2" ht="12.75">
      <c r="A498" s="87" t="s">
        <v>56</v>
      </c>
      <c r="B498" s="89">
        <v>28</v>
      </c>
    </row>
    <row r="499" spans="1:2" ht="12.75">
      <c r="A499" s="90" t="s">
        <v>670</v>
      </c>
      <c r="B499" s="91">
        <v>33</v>
      </c>
    </row>
    <row r="500" ht="12.75" customHeight="1">
      <c r="B500" s="32" t="s">
        <v>202</v>
      </c>
    </row>
    <row r="501" spans="1:2" ht="12.75" customHeight="1">
      <c r="A501" s="12" t="s">
        <v>672</v>
      </c>
      <c r="B501" s="32" t="s">
        <v>202</v>
      </c>
    </row>
    <row r="502" ht="12.75" customHeight="1"/>
    <row r="503" spans="1:2" ht="12.75" customHeight="1">
      <c r="A503" s="8" t="s">
        <v>677</v>
      </c>
      <c r="B503" s="10"/>
    </row>
    <row r="507" ht="15.75">
      <c r="A507" s="72" t="s">
        <v>669</v>
      </c>
    </row>
    <row r="508" spans="1:2" ht="18">
      <c r="A508" s="23"/>
      <c r="B508" s="24" t="s">
        <v>687</v>
      </c>
    </row>
    <row r="509" spans="1:2" ht="18">
      <c r="A509" s="52"/>
      <c r="B509" s="53"/>
    </row>
    <row r="510" spans="1:2" ht="12.75">
      <c r="A510" s="54" t="s">
        <v>706</v>
      </c>
      <c r="B510" s="55">
        <v>21</v>
      </c>
    </row>
    <row r="511" spans="1:2" ht="12.75">
      <c r="A511" s="54" t="s">
        <v>11</v>
      </c>
      <c r="B511" s="55"/>
    </row>
    <row r="512" spans="1:2" ht="12.75">
      <c r="A512" s="56" t="s">
        <v>707</v>
      </c>
      <c r="B512" s="55">
        <f>SUM(B513:B514)</f>
        <v>469</v>
      </c>
    </row>
    <row r="513" spans="1:2" s="13" customFormat="1" ht="12.75">
      <c r="A513" s="20" t="s">
        <v>242</v>
      </c>
      <c r="B513" s="62">
        <v>468</v>
      </c>
    </row>
    <row r="514" spans="1:2" s="13" customFormat="1" ht="12.75">
      <c r="A514" s="57" t="s">
        <v>243</v>
      </c>
      <c r="B514" s="62">
        <v>1</v>
      </c>
    </row>
    <row r="515" spans="1:2" ht="14.25">
      <c r="A515" s="56" t="s">
        <v>715</v>
      </c>
      <c r="B515" s="55">
        <f>SUM(B516:B517)</f>
        <v>1230</v>
      </c>
    </row>
    <row r="516" spans="1:2" s="13" customFormat="1" ht="12.75">
      <c r="A516" s="20" t="s">
        <v>242</v>
      </c>
      <c r="B516" s="62">
        <v>1229</v>
      </c>
    </row>
    <row r="517" spans="1:2" s="13" customFormat="1" ht="12.75">
      <c r="A517" s="57" t="s">
        <v>243</v>
      </c>
      <c r="B517" s="62">
        <v>1</v>
      </c>
    </row>
    <row r="518" spans="1:2" ht="12.75">
      <c r="A518" s="56" t="s">
        <v>261</v>
      </c>
      <c r="B518" s="55"/>
    </row>
    <row r="519" spans="1:2" s="13" customFormat="1" ht="14.25">
      <c r="A519" s="20" t="s">
        <v>739</v>
      </c>
      <c r="B519" s="55">
        <f>SUM(B520:B521)</f>
        <v>677</v>
      </c>
    </row>
    <row r="520" spans="1:2" s="17" customFormat="1" ht="12.75">
      <c r="A520" s="66" t="s">
        <v>242</v>
      </c>
      <c r="B520" s="62">
        <v>677</v>
      </c>
    </row>
    <row r="521" spans="1:2" s="17" customFormat="1" ht="12.75">
      <c r="A521" s="59" t="s">
        <v>243</v>
      </c>
      <c r="B521" s="68" t="s">
        <v>202</v>
      </c>
    </row>
    <row r="522" spans="1:2" s="13" customFormat="1" ht="12.75">
      <c r="A522" s="57" t="s">
        <v>710</v>
      </c>
      <c r="B522" s="63">
        <v>55.04</v>
      </c>
    </row>
    <row r="523" spans="1:2" s="16" customFormat="1" ht="12.75">
      <c r="A523" s="66" t="s">
        <v>242</v>
      </c>
      <c r="B523" s="68" t="s">
        <v>202</v>
      </c>
    </row>
    <row r="524" spans="1:2" s="16" customFormat="1" ht="12.75">
      <c r="A524" s="59" t="s">
        <v>243</v>
      </c>
      <c r="B524" s="68" t="s">
        <v>202</v>
      </c>
    </row>
    <row r="525" spans="1:2" ht="12.75">
      <c r="A525" s="64" t="s">
        <v>24</v>
      </c>
      <c r="B525" s="67">
        <v>23</v>
      </c>
    </row>
    <row r="526" ht="12.75">
      <c r="B526" s="10"/>
    </row>
    <row r="527" ht="12.75">
      <c r="A527" s="12" t="s">
        <v>717</v>
      </c>
    </row>
    <row r="528" spans="1:256" ht="12.75">
      <c r="A528" s="12" t="s">
        <v>738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</row>
    <row r="530" spans="1:2" ht="12.75">
      <c r="A530" s="8" t="s">
        <v>711</v>
      </c>
      <c r="B530" s="10"/>
    </row>
    <row r="534" ht="31.5">
      <c r="A534" s="22" t="s">
        <v>325</v>
      </c>
    </row>
    <row r="535" spans="1:2" ht="18">
      <c r="A535" s="23"/>
      <c r="B535" s="24" t="s">
        <v>687</v>
      </c>
    </row>
    <row r="536" spans="1:2" ht="18">
      <c r="A536" s="52"/>
      <c r="B536" s="53"/>
    </row>
    <row r="537" spans="1:2" ht="12.75">
      <c r="A537" s="54" t="s">
        <v>44</v>
      </c>
      <c r="B537" s="10"/>
    </row>
    <row r="538" spans="1:2" ht="12.75">
      <c r="A538" s="56" t="s">
        <v>285</v>
      </c>
      <c r="B538" s="61">
        <v>577</v>
      </c>
    </row>
    <row r="539" spans="1:2" ht="12.75">
      <c r="A539" s="56" t="s">
        <v>261</v>
      </c>
      <c r="B539" s="61">
        <v>42</v>
      </c>
    </row>
    <row r="540" spans="1:2" ht="12.75">
      <c r="A540" s="56" t="s">
        <v>326</v>
      </c>
      <c r="B540" s="61">
        <v>535</v>
      </c>
    </row>
    <row r="541" spans="1:2" ht="12.75">
      <c r="A541" s="54" t="s">
        <v>327</v>
      </c>
      <c r="B541" s="61">
        <v>216</v>
      </c>
    </row>
    <row r="542" spans="1:2" ht="12.75">
      <c r="A542" s="54" t="s">
        <v>51</v>
      </c>
      <c r="B542" s="61"/>
    </row>
    <row r="543" spans="1:2" ht="12.75">
      <c r="A543" s="56" t="s">
        <v>293</v>
      </c>
      <c r="B543" s="61">
        <v>30</v>
      </c>
    </row>
    <row r="544" spans="1:2" ht="12.75">
      <c r="A544" s="56" t="s">
        <v>294</v>
      </c>
      <c r="B544" s="61">
        <v>165</v>
      </c>
    </row>
    <row r="545" spans="1:2" ht="12.75">
      <c r="A545" s="56" t="s">
        <v>261</v>
      </c>
      <c r="B545" s="61">
        <v>195</v>
      </c>
    </row>
    <row r="546" spans="1:2" ht="12.75">
      <c r="A546" s="69" t="s">
        <v>328</v>
      </c>
      <c r="B546" s="92">
        <v>21</v>
      </c>
    </row>
    <row r="547" spans="1:2" ht="12.75">
      <c r="A547" s="64" t="s">
        <v>295</v>
      </c>
      <c r="B547" s="65">
        <v>36</v>
      </c>
    </row>
    <row r="548" ht="12.75">
      <c r="B548" s="10"/>
    </row>
    <row r="549" ht="12.75">
      <c r="A549" s="12" t="s">
        <v>672</v>
      </c>
    </row>
    <row r="551" spans="1:2" ht="12.75">
      <c r="A551" s="8" t="s">
        <v>677</v>
      </c>
      <c r="B551" s="10"/>
    </row>
    <row r="555" ht="15.75">
      <c r="A555" s="22" t="s">
        <v>731</v>
      </c>
    </row>
    <row r="556" spans="1:2" ht="18">
      <c r="A556" s="23"/>
      <c r="B556" s="24" t="s">
        <v>687</v>
      </c>
    </row>
    <row r="557" spans="1:2" ht="18">
      <c r="A557" s="52"/>
      <c r="B557" s="53"/>
    </row>
    <row r="558" spans="1:2" ht="12.75">
      <c r="A558" s="54" t="s">
        <v>706</v>
      </c>
      <c r="B558" s="61">
        <v>27</v>
      </c>
    </row>
    <row r="559" ht="12.75">
      <c r="A559" s="54" t="s">
        <v>11</v>
      </c>
    </row>
    <row r="560" spans="1:2" ht="12.75">
      <c r="A560" s="56" t="s">
        <v>707</v>
      </c>
      <c r="B560" s="61">
        <v>220</v>
      </c>
    </row>
    <row r="561" spans="1:2" ht="12.75">
      <c r="A561" s="56" t="s">
        <v>708</v>
      </c>
      <c r="B561" s="61">
        <v>220</v>
      </c>
    </row>
    <row r="562" spans="1:2" ht="12.75">
      <c r="A562" s="56" t="s">
        <v>261</v>
      </c>
      <c r="B562" s="61"/>
    </row>
    <row r="563" spans="1:2" s="13" customFormat="1" ht="12.75">
      <c r="A563" s="20" t="s">
        <v>709</v>
      </c>
      <c r="B563" s="62">
        <v>199</v>
      </c>
    </row>
    <row r="564" spans="1:2" s="13" customFormat="1" ht="12.75">
      <c r="A564" s="57" t="s">
        <v>710</v>
      </c>
      <c r="B564" s="63">
        <v>90.45</v>
      </c>
    </row>
    <row r="565" spans="1:2" ht="12.75">
      <c r="A565" s="64" t="s">
        <v>24</v>
      </c>
      <c r="B565" s="65">
        <v>12</v>
      </c>
    </row>
    <row r="566" ht="12.75">
      <c r="B566" s="10"/>
    </row>
    <row r="567" ht="12.75">
      <c r="A567" s="12" t="s">
        <v>672</v>
      </c>
    </row>
    <row r="569" spans="1:2" ht="12.75">
      <c r="A569" s="8" t="s">
        <v>711</v>
      </c>
      <c r="B569" s="10"/>
    </row>
    <row r="573" ht="15.75">
      <c r="A573" s="22" t="s">
        <v>733</v>
      </c>
    </row>
    <row r="574" spans="1:2" ht="18">
      <c r="A574" s="23"/>
      <c r="B574" s="24" t="s">
        <v>687</v>
      </c>
    </row>
    <row r="575" spans="1:2" ht="18">
      <c r="A575" s="52"/>
      <c r="B575" s="53"/>
    </row>
    <row r="576" spans="1:2" ht="12.75">
      <c r="A576" s="93" t="s">
        <v>334</v>
      </c>
      <c r="B576" s="10"/>
    </row>
    <row r="577" spans="1:2" ht="12.75">
      <c r="A577" s="56" t="s">
        <v>335</v>
      </c>
      <c r="B577" s="61">
        <v>16</v>
      </c>
    </row>
    <row r="578" spans="1:2" ht="12.75">
      <c r="A578" s="56" t="s">
        <v>261</v>
      </c>
      <c r="B578" s="61">
        <v>16</v>
      </c>
    </row>
    <row r="579" spans="1:2" ht="12.75">
      <c r="A579" s="56" t="s">
        <v>336</v>
      </c>
      <c r="B579" s="92" t="s">
        <v>202</v>
      </c>
    </row>
    <row r="580" spans="1:2" ht="12.75">
      <c r="A580" s="93" t="s">
        <v>337</v>
      </c>
      <c r="B580" s="61"/>
    </row>
    <row r="581" spans="1:2" ht="12.75">
      <c r="A581" s="56" t="s">
        <v>335</v>
      </c>
      <c r="B581" s="61">
        <v>17</v>
      </c>
    </row>
    <row r="582" spans="1:2" ht="12.75">
      <c r="A582" s="56" t="s">
        <v>261</v>
      </c>
      <c r="B582" s="61">
        <v>17</v>
      </c>
    </row>
    <row r="583" spans="1:2" ht="12.75">
      <c r="A583" s="69" t="s">
        <v>336</v>
      </c>
      <c r="B583" s="92" t="s">
        <v>202</v>
      </c>
    </row>
    <row r="584" spans="1:2" ht="12.75">
      <c r="A584" s="93" t="s">
        <v>338</v>
      </c>
      <c r="B584" s="89"/>
    </row>
    <row r="585" spans="1:2" ht="12.75">
      <c r="A585" s="56" t="s">
        <v>335</v>
      </c>
      <c r="B585" s="61">
        <v>23</v>
      </c>
    </row>
    <row r="586" spans="1:2" ht="12.75">
      <c r="A586" s="69" t="s">
        <v>261</v>
      </c>
      <c r="B586" s="89">
        <v>22</v>
      </c>
    </row>
    <row r="587" spans="1:2" ht="12.75">
      <c r="A587" s="69" t="s">
        <v>336</v>
      </c>
      <c r="B587" s="92">
        <v>1</v>
      </c>
    </row>
    <row r="588" spans="1:2" ht="12.75">
      <c r="A588" s="93" t="s">
        <v>339</v>
      </c>
      <c r="B588" s="92"/>
    </row>
    <row r="589" spans="1:2" ht="12.75">
      <c r="A589" s="56" t="s">
        <v>335</v>
      </c>
      <c r="B589" s="61">
        <v>26</v>
      </c>
    </row>
    <row r="590" spans="1:2" ht="12.75">
      <c r="A590" s="69" t="s">
        <v>261</v>
      </c>
      <c r="B590" s="89">
        <v>26</v>
      </c>
    </row>
    <row r="591" spans="1:2" ht="12.75">
      <c r="A591" s="69" t="s">
        <v>336</v>
      </c>
      <c r="B591" s="92" t="s">
        <v>202</v>
      </c>
    </row>
    <row r="592" spans="1:2" ht="12.75">
      <c r="A592" s="93" t="s">
        <v>340</v>
      </c>
      <c r="B592" s="92"/>
    </row>
    <row r="593" spans="1:2" ht="12.75">
      <c r="A593" s="56" t="s">
        <v>335</v>
      </c>
      <c r="B593" s="61">
        <v>16</v>
      </c>
    </row>
    <row r="594" spans="1:2" ht="12.75">
      <c r="A594" s="69" t="s">
        <v>261</v>
      </c>
      <c r="B594" s="92">
        <v>16</v>
      </c>
    </row>
    <row r="595" spans="1:2" ht="12.75">
      <c r="A595" s="69" t="s">
        <v>336</v>
      </c>
      <c r="B595" s="92" t="s">
        <v>202</v>
      </c>
    </row>
    <row r="596" spans="1:2" ht="12.75">
      <c r="A596" s="64" t="s">
        <v>341</v>
      </c>
      <c r="B596" s="65">
        <v>98</v>
      </c>
    </row>
    <row r="597" ht="12.75">
      <c r="B597" s="10"/>
    </row>
    <row r="598" ht="12.75">
      <c r="A598" s="12" t="s">
        <v>672</v>
      </c>
    </row>
    <row r="600" spans="1:2" ht="12.75">
      <c r="A600" s="8" t="s">
        <v>677</v>
      </c>
      <c r="B600" s="10"/>
    </row>
    <row r="604" ht="15.75">
      <c r="A604" s="22" t="s">
        <v>733</v>
      </c>
    </row>
    <row r="605" spans="1:2" ht="18">
      <c r="A605" s="23"/>
      <c r="B605" s="24" t="s">
        <v>687</v>
      </c>
    </row>
    <row r="606" spans="1:2" ht="18">
      <c r="A606" s="52"/>
      <c r="B606" s="53"/>
    </row>
    <row r="607" spans="1:2" ht="12.75">
      <c r="A607" s="54" t="s">
        <v>706</v>
      </c>
      <c r="B607" s="10">
        <v>32</v>
      </c>
    </row>
    <row r="608" spans="1:2" ht="12.75">
      <c r="A608" s="54" t="s">
        <v>11</v>
      </c>
      <c r="B608" s="61"/>
    </row>
    <row r="609" spans="1:2" ht="12.75">
      <c r="A609" s="56" t="s">
        <v>707</v>
      </c>
      <c r="B609" s="61">
        <v>97</v>
      </c>
    </row>
    <row r="610" spans="1:2" ht="12.75">
      <c r="A610" s="56" t="s">
        <v>708</v>
      </c>
      <c r="B610" s="61">
        <v>97</v>
      </c>
    </row>
    <row r="611" spans="1:2" ht="12.75">
      <c r="A611" s="56" t="s">
        <v>261</v>
      </c>
      <c r="B611" s="61"/>
    </row>
    <row r="612" spans="1:2" s="13" customFormat="1" ht="12.75">
      <c r="A612" s="20" t="s">
        <v>709</v>
      </c>
      <c r="B612" s="62">
        <v>97</v>
      </c>
    </row>
    <row r="613" spans="1:2" s="13" customFormat="1" ht="12.75">
      <c r="A613" s="57" t="s">
        <v>710</v>
      </c>
      <c r="B613" s="63">
        <v>100</v>
      </c>
    </row>
    <row r="614" spans="1:2" ht="12.75">
      <c r="A614" s="64" t="s">
        <v>24</v>
      </c>
      <c r="B614" s="65">
        <v>10</v>
      </c>
    </row>
    <row r="615" ht="12.75">
      <c r="B615" s="10"/>
    </row>
    <row r="616" ht="12.75">
      <c r="A616" s="12" t="s">
        <v>672</v>
      </c>
    </row>
    <row r="618" spans="1:2" ht="12.75">
      <c r="A618" s="8" t="s">
        <v>711</v>
      </c>
      <c r="B618" s="10"/>
    </row>
    <row r="622" ht="15.75">
      <c r="A622" s="22" t="s">
        <v>605</v>
      </c>
    </row>
    <row r="623" spans="1:2" ht="18">
      <c r="A623" s="23"/>
      <c r="B623" s="24" t="s">
        <v>687</v>
      </c>
    </row>
    <row r="625" spans="1:2" ht="12.75">
      <c r="A625" s="2" t="s">
        <v>602</v>
      </c>
      <c r="B625" s="10">
        <v>2488</v>
      </c>
    </row>
    <row r="626" spans="1:2" ht="12.75">
      <c r="A626" s="2" t="s">
        <v>11</v>
      </c>
      <c r="B626" s="10">
        <f>SUM(B627:B628)</f>
        <v>860</v>
      </c>
    </row>
    <row r="627" spans="1:2" ht="12.75">
      <c r="A627" s="2" t="s">
        <v>298</v>
      </c>
      <c r="B627" s="10">
        <v>352</v>
      </c>
    </row>
    <row r="628" spans="1:2" ht="12.75">
      <c r="A628" s="2" t="s">
        <v>301</v>
      </c>
      <c r="B628" s="10">
        <v>508</v>
      </c>
    </row>
    <row r="629" spans="1:2" ht="12.75">
      <c r="A629" s="2" t="s">
        <v>51</v>
      </c>
      <c r="B629" s="10">
        <f>SUM(B630:B633)</f>
        <v>2488</v>
      </c>
    </row>
    <row r="630" spans="1:2" ht="12.75">
      <c r="A630" s="2" t="s">
        <v>19</v>
      </c>
      <c r="B630" s="10">
        <v>0</v>
      </c>
    </row>
    <row r="631" spans="1:2" ht="12.75">
      <c r="A631" s="2" t="s">
        <v>20</v>
      </c>
      <c r="B631" s="10">
        <v>2</v>
      </c>
    </row>
    <row r="632" spans="1:2" ht="12.75">
      <c r="A632" s="2" t="s">
        <v>21</v>
      </c>
      <c r="B632" s="10">
        <v>676</v>
      </c>
    </row>
    <row r="633" spans="1:2" ht="12.75">
      <c r="A633" s="2" t="s">
        <v>22</v>
      </c>
      <c r="B633" s="10">
        <v>1810</v>
      </c>
    </row>
    <row r="634" spans="1:2" ht="12.75">
      <c r="A634" s="2" t="s">
        <v>560</v>
      </c>
      <c r="B634" s="10">
        <v>26</v>
      </c>
    </row>
    <row r="635" spans="1:2" ht="12.75">
      <c r="A635" s="36" t="s">
        <v>24</v>
      </c>
      <c r="B635" s="11">
        <v>13</v>
      </c>
    </row>
    <row r="637" spans="1:2" ht="12.75">
      <c r="A637" s="12" t="s">
        <v>672</v>
      </c>
      <c r="B637" s="2" t="s">
        <v>752</v>
      </c>
    </row>
    <row r="639" ht="12.75">
      <c r="A639" s="8" t="s">
        <v>677</v>
      </c>
    </row>
    <row r="643" ht="15.75">
      <c r="A643" s="22" t="s">
        <v>605</v>
      </c>
    </row>
    <row r="644" spans="1:2" ht="18">
      <c r="A644" s="23"/>
      <c r="B644" s="24" t="s">
        <v>671</v>
      </c>
    </row>
    <row r="645" spans="1:2" ht="18">
      <c r="A645" s="52"/>
      <c r="B645" s="53"/>
    </row>
    <row r="646" spans="1:2" ht="12.75">
      <c r="A646" s="54" t="s">
        <v>706</v>
      </c>
      <c r="B646" s="55">
        <v>7</v>
      </c>
    </row>
    <row r="647" spans="1:2" ht="12.75">
      <c r="A647" s="54" t="s">
        <v>11</v>
      </c>
      <c r="B647" s="55"/>
    </row>
    <row r="648" spans="1:2" ht="12.75">
      <c r="A648" s="56" t="s">
        <v>707</v>
      </c>
      <c r="B648" s="55">
        <f>SUM(B649:B650)</f>
        <v>860</v>
      </c>
    </row>
    <row r="649" spans="1:2" s="13" customFormat="1" ht="12.75">
      <c r="A649" s="20" t="s">
        <v>242</v>
      </c>
      <c r="B649" s="62">
        <v>860</v>
      </c>
    </row>
    <row r="650" spans="1:2" s="13" customFormat="1" ht="12.75">
      <c r="A650" s="57" t="s">
        <v>243</v>
      </c>
      <c r="B650" s="68" t="s">
        <v>202</v>
      </c>
    </row>
    <row r="651" spans="1:2" ht="14.25">
      <c r="A651" s="56" t="s">
        <v>715</v>
      </c>
      <c r="B651" s="55">
        <f>SUM(B652:B653)</f>
        <v>1550</v>
      </c>
    </row>
    <row r="652" spans="1:2" s="13" customFormat="1" ht="12.75">
      <c r="A652" s="20" t="s">
        <v>242</v>
      </c>
      <c r="B652" s="62">
        <v>1550</v>
      </c>
    </row>
    <row r="653" spans="1:2" s="13" customFormat="1" ht="12.75">
      <c r="A653" s="57" t="s">
        <v>243</v>
      </c>
      <c r="B653" s="68" t="s">
        <v>202</v>
      </c>
    </row>
    <row r="654" spans="1:2" ht="12.75">
      <c r="A654" s="56" t="s">
        <v>261</v>
      </c>
      <c r="B654" s="55"/>
    </row>
    <row r="655" spans="1:2" s="13" customFormat="1" ht="14.25">
      <c r="A655" s="20" t="s">
        <v>739</v>
      </c>
      <c r="B655" s="55">
        <f>SUM(B656:B657)</f>
        <v>687</v>
      </c>
    </row>
    <row r="656" spans="1:2" s="17" customFormat="1" ht="12.75">
      <c r="A656" s="66" t="s">
        <v>242</v>
      </c>
      <c r="B656" s="62">
        <v>687</v>
      </c>
    </row>
    <row r="657" spans="1:2" s="17" customFormat="1" ht="12.75">
      <c r="A657" s="59" t="s">
        <v>243</v>
      </c>
      <c r="B657" s="68" t="s">
        <v>202</v>
      </c>
    </row>
    <row r="658" spans="1:2" s="13" customFormat="1" ht="12.75">
      <c r="A658" s="57" t="s">
        <v>710</v>
      </c>
      <c r="B658" s="63">
        <v>42.32</v>
      </c>
    </row>
    <row r="659" spans="1:2" s="16" customFormat="1" ht="12.75">
      <c r="A659" s="66" t="s">
        <v>242</v>
      </c>
      <c r="B659" s="63">
        <v>42.32</v>
      </c>
    </row>
    <row r="660" spans="1:2" s="16" customFormat="1" ht="12.75">
      <c r="A660" s="59" t="s">
        <v>243</v>
      </c>
      <c r="B660" s="68" t="s">
        <v>202</v>
      </c>
    </row>
    <row r="661" spans="1:2" ht="12.75">
      <c r="A661" s="64" t="s">
        <v>24</v>
      </c>
      <c r="B661" s="67">
        <v>13</v>
      </c>
    </row>
    <row r="662" ht="12.75">
      <c r="B662" s="10"/>
    </row>
    <row r="663" ht="12.75">
      <c r="A663" s="12" t="s">
        <v>717</v>
      </c>
    </row>
    <row r="664" ht="12.75">
      <c r="A664" s="12" t="s">
        <v>735</v>
      </c>
    </row>
    <row r="666" spans="1:2" ht="12.75">
      <c r="A666" s="8" t="s">
        <v>711</v>
      </c>
      <c r="B666" s="10"/>
    </row>
    <row r="670" ht="15.75">
      <c r="A670" s="22" t="s">
        <v>343</v>
      </c>
    </row>
    <row r="671" spans="1:2" ht="18">
      <c r="A671" s="23"/>
      <c r="B671" s="24" t="s">
        <v>687</v>
      </c>
    </row>
    <row r="672" spans="1:2" ht="18">
      <c r="A672" s="52"/>
      <c r="B672" s="53"/>
    </row>
    <row r="673" spans="1:2" ht="12.75">
      <c r="A673" s="54" t="s">
        <v>44</v>
      </c>
      <c r="B673" s="10"/>
    </row>
    <row r="674" spans="1:2" ht="12.75">
      <c r="A674" s="56" t="s">
        <v>344</v>
      </c>
      <c r="B674" s="61"/>
    </row>
    <row r="675" spans="1:2" ht="12.75">
      <c r="A675" s="20" t="s">
        <v>345</v>
      </c>
      <c r="B675" s="61">
        <v>242</v>
      </c>
    </row>
    <row r="676" spans="1:2" ht="12.75">
      <c r="A676" s="20" t="s">
        <v>346</v>
      </c>
      <c r="B676" s="61">
        <v>143</v>
      </c>
    </row>
    <row r="677" spans="1:2" ht="12.75">
      <c r="A677" s="20" t="s">
        <v>347</v>
      </c>
      <c r="B677" s="61">
        <v>99</v>
      </c>
    </row>
    <row r="678" spans="1:2" ht="12.75">
      <c r="A678" s="56" t="s">
        <v>327</v>
      </c>
      <c r="B678" s="61">
        <v>189</v>
      </c>
    </row>
    <row r="679" spans="1:2" ht="12.75">
      <c r="A679" s="54" t="s">
        <v>51</v>
      </c>
      <c r="B679" s="61"/>
    </row>
    <row r="680" spans="1:2" ht="12.75">
      <c r="A680" s="54" t="s">
        <v>491</v>
      </c>
      <c r="B680" s="61"/>
    </row>
    <row r="681" spans="1:2" ht="12.75">
      <c r="A681" s="56" t="s">
        <v>492</v>
      </c>
      <c r="B681" s="92">
        <v>5</v>
      </c>
    </row>
    <row r="682" spans="1:2" ht="12.75">
      <c r="A682" s="56" t="s">
        <v>493</v>
      </c>
      <c r="B682" s="61">
        <v>101</v>
      </c>
    </row>
    <row r="683" spans="1:2" ht="12.75">
      <c r="A683" s="56" t="s">
        <v>494</v>
      </c>
      <c r="B683" s="61">
        <v>83</v>
      </c>
    </row>
    <row r="684" spans="1:2" ht="12.75">
      <c r="A684" s="54" t="s">
        <v>495</v>
      </c>
      <c r="B684" s="61"/>
    </row>
    <row r="685" spans="1:2" ht="12.75">
      <c r="A685" s="56" t="s">
        <v>493</v>
      </c>
      <c r="B685" s="92">
        <v>28</v>
      </c>
    </row>
    <row r="686" spans="1:2" ht="12.75">
      <c r="A686" s="56" t="s">
        <v>494</v>
      </c>
      <c r="B686" s="61">
        <v>55</v>
      </c>
    </row>
    <row r="687" spans="1:2" ht="12.75">
      <c r="A687" s="64" t="s">
        <v>295</v>
      </c>
      <c r="B687" s="91">
        <v>1</v>
      </c>
    </row>
    <row r="688" ht="12.75">
      <c r="B688" s="10"/>
    </row>
    <row r="689" ht="12.75">
      <c r="A689" s="12" t="s">
        <v>672</v>
      </c>
    </row>
    <row r="691" spans="1:2" ht="12.75">
      <c r="A691" s="8" t="s">
        <v>677</v>
      </c>
      <c r="B691" s="10"/>
    </row>
    <row r="695" ht="15.75">
      <c r="A695" s="22" t="s">
        <v>343</v>
      </c>
    </row>
    <row r="696" spans="1:2" ht="18">
      <c r="A696" s="23"/>
      <c r="B696" s="24" t="s">
        <v>687</v>
      </c>
    </row>
    <row r="697" spans="1:2" ht="18">
      <c r="A697" s="52"/>
      <c r="B697" s="53"/>
    </row>
    <row r="698" spans="1:2" ht="12.75">
      <c r="A698" s="54" t="s">
        <v>706</v>
      </c>
      <c r="B698" s="10">
        <v>19</v>
      </c>
    </row>
    <row r="699" spans="1:2" ht="12.75">
      <c r="A699" s="54" t="s">
        <v>11</v>
      </c>
      <c r="B699" s="61"/>
    </row>
    <row r="700" spans="1:2" ht="12.75">
      <c r="A700" s="56" t="s">
        <v>707</v>
      </c>
      <c r="B700" s="61">
        <v>32</v>
      </c>
    </row>
    <row r="701" spans="1:2" ht="12.75">
      <c r="A701" s="56" t="s">
        <v>708</v>
      </c>
      <c r="B701" s="61">
        <v>27</v>
      </c>
    </row>
    <row r="702" spans="1:2" ht="12.75">
      <c r="A702" s="56" t="s">
        <v>261</v>
      </c>
      <c r="B702" s="61"/>
    </row>
    <row r="703" spans="1:2" s="13" customFormat="1" ht="12.75">
      <c r="A703" s="20" t="s">
        <v>709</v>
      </c>
      <c r="B703" s="62">
        <v>27</v>
      </c>
    </row>
    <row r="704" spans="1:2" s="13" customFormat="1" ht="12.75">
      <c r="A704" s="57" t="s">
        <v>710</v>
      </c>
      <c r="B704" s="63">
        <v>100</v>
      </c>
    </row>
    <row r="705" spans="1:2" ht="12.75">
      <c r="A705" s="64" t="s">
        <v>24</v>
      </c>
      <c r="B705" s="65">
        <v>8</v>
      </c>
    </row>
    <row r="706" ht="12.75">
      <c r="B706" s="10"/>
    </row>
    <row r="707" ht="12.75">
      <c r="A707" s="12" t="s">
        <v>672</v>
      </c>
    </row>
    <row r="709" spans="1:2" ht="12.75">
      <c r="A709" s="8" t="s">
        <v>711</v>
      </c>
      <c r="B709" s="10"/>
    </row>
    <row r="713" ht="15.75">
      <c r="A713" s="22" t="s">
        <v>349</v>
      </c>
    </row>
    <row r="714" spans="1:2" ht="18">
      <c r="A714" s="23"/>
      <c r="B714" s="24" t="s">
        <v>687</v>
      </c>
    </row>
    <row r="715" spans="1:2" ht="18">
      <c r="A715" s="52"/>
      <c r="B715" s="53"/>
    </row>
    <row r="716" spans="1:2" ht="12.75">
      <c r="A716" s="54" t="s">
        <v>44</v>
      </c>
      <c r="B716" s="10"/>
    </row>
    <row r="717" spans="1:2" ht="12.75">
      <c r="A717" s="56" t="s">
        <v>285</v>
      </c>
      <c r="B717" s="95">
        <v>294</v>
      </c>
    </row>
    <row r="718" spans="1:2" ht="12.75">
      <c r="A718" s="56" t="s">
        <v>261</v>
      </c>
      <c r="B718" s="92">
        <v>96</v>
      </c>
    </row>
    <row r="719" spans="1:2" ht="12.75">
      <c r="A719" s="56" t="s">
        <v>326</v>
      </c>
      <c r="B719" s="92">
        <v>198</v>
      </c>
    </row>
    <row r="720" spans="1:2" ht="12.75">
      <c r="A720" s="54" t="s">
        <v>327</v>
      </c>
      <c r="B720" s="92">
        <v>706</v>
      </c>
    </row>
    <row r="721" spans="1:2" ht="12.75">
      <c r="A721" s="54" t="s">
        <v>51</v>
      </c>
      <c r="B721" s="92"/>
    </row>
    <row r="722" spans="1:2" ht="12.75">
      <c r="A722" s="56" t="s">
        <v>261</v>
      </c>
      <c r="B722" s="92">
        <v>618</v>
      </c>
    </row>
    <row r="723" spans="1:2" ht="12.75">
      <c r="A723" s="56" t="s">
        <v>328</v>
      </c>
      <c r="B723" s="92">
        <v>88</v>
      </c>
    </row>
    <row r="724" spans="1:2" ht="12.75">
      <c r="A724" s="64" t="s">
        <v>295</v>
      </c>
      <c r="B724" s="65">
        <v>20</v>
      </c>
    </row>
    <row r="725" ht="12.75">
      <c r="B725" s="10"/>
    </row>
    <row r="726" ht="12.75">
      <c r="A726" s="12" t="s">
        <v>672</v>
      </c>
    </row>
    <row r="728" spans="1:2" ht="12.75">
      <c r="A728" s="8" t="s">
        <v>677</v>
      </c>
      <c r="B728" s="10"/>
    </row>
    <row r="732" ht="15.75">
      <c r="A732" s="22" t="s">
        <v>349</v>
      </c>
    </row>
    <row r="733" spans="1:2" ht="18">
      <c r="A733" s="23"/>
      <c r="B733" s="24" t="s">
        <v>671</v>
      </c>
    </row>
    <row r="734" spans="1:2" ht="18">
      <c r="A734" s="52"/>
      <c r="B734" s="53"/>
    </row>
    <row r="735" spans="1:2" ht="12.75">
      <c r="A735" s="54" t="s">
        <v>706</v>
      </c>
      <c r="B735" s="55">
        <v>23</v>
      </c>
    </row>
    <row r="736" spans="1:2" ht="12.75">
      <c r="A736" s="54" t="s">
        <v>11</v>
      </c>
      <c r="B736" s="55"/>
    </row>
    <row r="737" spans="1:2" ht="12.75">
      <c r="A737" s="56" t="s">
        <v>707</v>
      </c>
      <c r="B737" s="55">
        <f>SUM(B738:B739)</f>
        <v>131</v>
      </c>
    </row>
    <row r="738" spans="1:2" s="13" customFormat="1" ht="12.75">
      <c r="A738" s="20" t="s">
        <v>242</v>
      </c>
      <c r="B738" s="62">
        <v>130</v>
      </c>
    </row>
    <row r="739" spans="1:2" s="13" customFormat="1" ht="12.75">
      <c r="A739" s="57" t="s">
        <v>243</v>
      </c>
      <c r="B739" s="62">
        <v>1</v>
      </c>
    </row>
    <row r="740" spans="1:2" ht="14.25">
      <c r="A740" s="56" t="s">
        <v>715</v>
      </c>
      <c r="B740" s="55">
        <f>SUM(B741:B742)</f>
        <v>706</v>
      </c>
    </row>
    <row r="741" spans="1:2" s="13" customFormat="1" ht="12.75">
      <c r="A741" s="20" t="s">
        <v>242</v>
      </c>
      <c r="B741" s="62">
        <v>704</v>
      </c>
    </row>
    <row r="742" spans="1:2" s="13" customFormat="1" ht="12.75">
      <c r="A742" s="57" t="s">
        <v>243</v>
      </c>
      <c r="B742" s="62">
        <v>2</v>
      </c>
    </row>
    <row r="743" spans="1:2" ht="12.75">
      <c r="A743" s="56" t="s">
        <v>261</v>
      </c>
      <c r="B743" s="55"/>
    </row>
    <row r="744" spans="1:2" s="13" customFormat="1" ht="14.25">
      <c r="A744" s="20" t="s">
        <v>739</v>
      </c>
      <c r="B744" s="55">
        <f>SUM(B745:B746)</f>
        <v>618</v>
      </c>
    </row>
    <row r="745" spans="1:2" s="17" customFormat="1" ht="12.75">
      <c r="A745" s="66" t="s">
        <v>242</v>
      </c>
      <c r="B745" s="62">
        <v>618</v>
      </c>
    </row>
    <row r="746" spans="1:2" s="17" customFormat="1" ht="12.75">
      <c r="A746" s="59" t="s">
        <v>243</v>
      </c>
      <c r="B746" s="60" t="s">
        <v>202</v>
      </c>
    </row>
    <row r="747" spans="1:2" s="13" customFormat="1" ht="12.75">
      <c r="A747" s="57" t="s">
        <v>710</v>
      </c>
      <c r="B747" s="63">
        <v>87.54</v>
      </c>
    </row>
    <row r="748" spans="1:2" s="16" customFormat="1" ht="12.75">
      <c r="A748" s="66" t="s">
        <v>242</v>
      </c>
      <c r="B748" s="63">
        <v>87.78</v>
      </c>
    </row>
    <row r="749" spans="1:2" s="16" customFormat="1" ht="12.75">
      <c r="A749" s="59" t="s">
        <v>243</v>
      </c>
      <c r="B749" s="60" t="s">
        <v>202</v>
      </c>
    </row>
    <row r="750" spans="1:2" ht="12.75">
      <c r="A750" s="64" t="s">
        <v>24</v>
      </c>
      <c r="B750" s="67">
        <v>19</v>
      </c>
    </row>
    <row r="751" ht="12.75">
      <c r="B751" s="10"/>
    </row>
    <row r="752" ht="12.75">
      <c r="A752" s="12" t="s">
        <v>717</v>
      </c>
    </row>
    <row r="753" ht="12.75">
      <c r="A753" s="12" t="s">
        <v>735</v>
      </c>
    </row>
    <row r="755" spans="1:2" ht="12.75">
      <c r="A755" s="8" t="s">
        <v>711</v>
      </c>
      <c r="B755" s="10"/>
    </row>
    <row r="759" ht="15.75">
      <c r="A759" s="22" t="s">
        <v>736</v>
      </c>
    </row>
    <row r="760" spans="1:2" ht="18">
      <c r="A760" s="23"/>
      <c r="B760" s="24" t="s">
        <v>671</v>
      </c>
    </row>
    <row r="761" spans="1:2" ht="18">
      <c r="A761" s="52"/>
      <c r="B761" s="53"/>
    </row>
    <row r="762" spans="1:2" ht="12.75">
      <c r="A762" s="54" t="s">
        <v>706</v>
      </c>
      <c r="B762" s="10">
        <v>11</v>
      </c>
    </row>
    <row r="763" spans="1:2" ht="12.75">
      <c r="A763" s="54" t="s">
        <v>11</v>
      </c>
      <c r="B763" s="61"/>
    </row>
    <row r="764" spans="1:2" ht="12.75">
      <c r="A764" s="56" t="s">
        <v>707</v>
      </c>
      <c r="B764" s="61">
        <v>130</v>
      </c>
    </row>
    <row r="765" spans="1:2" ht="14.25">
      <c r="A765" s="56" t="s">
        <v>715</v>
      </c>
      <c r="B765" s="61">
        <v>642</v>
      </c>
    </row>
    <row r="766" spans="1:2" ht="12.75">
      <c r="A766" s="56" t="s">
        <v>261</v>
      </c>
      <c r="B766" s="61"/>
    </row>
    <row r="767" spans="1:2" ht="14.25">
      <c r="A767" s="20" t="s">
        <v>739</v>
      </c>
      <c r="B767" s="62">
        <v>477</v>
      </c>
    </row>
    <row r="768" spans="1:2" ht="12.75">
      <c r="A768" s="57" t="s">
        <v>710</v>
      </c>
      <c r="B768" s="63">
        <v>74.3</v>
      </c>
    </row>
    <row r="769" spans="1:2" ht="12.75">
      <c r="A769" s="64" t="s">
        <v>24</v>
      </c>
      <c r="B769" s="65">
        <v>35</v>
      </c>
    </row>
    <row r="770" ht="12.75">
      <c r="B770" s="10"/>
    </row>
    <row r="771" ht="12.75">
      <c r="A771" s="12" t="s">
        <v>717</v>
      </c>
    </row>
    <row r="772" ht="12.75">
      <c r="A772" s="12" t="s">
        <v>735</v>
      </c>
    </row>
    <row r="774" spans="1:2" ht="12.75">
      <c r="A774" s="8" t="s">
        <v>711</v>
      </c>
      <c r="B774" s="10"/>
    </row>
    <row r="778" ht="15.75">
      <c r="A778" s="22" t="s">
        <v>41</v>
      </c>
    </row>
    <row r="779" spans="1:2" ht="18">
      <c r="A779" s="23"/>
      <c r="B779" s="24" t="s">
        <v>687</v>
      </c>
    </row>
    <row r="780" spans="1:2" ht="18">
      <c r="A780" s="52"/>
      <c r="B780" s="53"/>
    </row>
    <row r="781" spans="1:2" ht="12.75">
      <c r="A781" s="54" t="s">
        <v>706</v>
      </c>
      <c r="B781" s="55">
        <v>14</v>
      </c>
    </row>
    <row r="782" spans="1:2" ht="12.75">
      <c r="A782" s="54" t="s">
        <v>11</v>
      </c>
      <c r="B782" s="55"/>
    </row>
    <row r="783" spans="1:2" ht="12.75">
      <c r="A783" s="56" t="s">
        <v>707</v>
      </c>
      <c r="B783" s="55">
        <f>SUM(B784:B785)</f>
        <v>456</v>
      </c>
    </row>
    <row r="784" spans="1:2" s="13" customFormat="1" ht="12.75">
      <c r="A784" s="20" t="s">
        <v>242</v>
      </c>
      <c r="B784" s="62">
        <v>456</v>
      </c>
    </row>
    <row r="785" spans="1:2" s="13" customFormat="1" ht="12.75">
      <c r="A785" s="57" t="s">
        <v>243</v>
      </c>
      <c r="B785" s="68" t="s">
        <v>202</v>
      </c>
    </row>
    <row r="786" spans="1:2" ht="12.75">
      <c r="A786" s="56" t="s">
        <v>708</v>
      </c>
      <c r="B786" s="55">
        <f>SUM(B787:B788)</f>
        <v>443</v>
      </c>
    </row>
    <row r="787" spans="1:2" s="13" customFormat="1" ht="12.75">
      <c r="A787" s="20" t="s">
        <v>242</v>
      </c>
      <c r="B787" s="62">
        <v>443</v>
      </c>
    </row>
    <row r="788" spans="1:2" s="13" customFormat="1" ht="12.75">
      <c r="A788" s="57" t="s">
        <v>243</v>
      </c>
      <c r="B788" s="68" t="s">
        <v>202</v>
      </c>
    </row>
    <row r="789" spans="1:2" ht="12.75">
      <c r="A789" s="56" t="s">
        <v>261</v>
      </c>
      <c r="B789" s="55"/>
    </row>
    <row r="790" spans="1:2" s="13" customFormat="1" ht="12.75">
      <c r="A790" s="20" t="s">
        <v>709</v>
      </c>
      <c r="B790" s="55">
        <f>SUM(B791:B792)</f>
        <v>369</v>
      </c>
    </row>
    <row r="791" spans="1:2" s="17" customFormat="1" ht="12.75">
      <c r="A791" s="66" t="s">
        <v>242</v>
      </c>
      <c r="B791" s="62">
        <v>369</v>
      </c>
    </row>
    <row r="792" spans="1:2" s="17" customFormat="1" ht="12.75">
      <c r="A792" s="59" t="s">
        <v>243</v>
      </c>
      <c r="B792" s="68" t="s">
        <v>202</v>
      </c>
    </row>
    <row r="793" spans="1:2" s="13" customFormat="1" ht="12.75">
      <c r="A793" s="57" t="s">
        <v>710</v>
      </c>
      <c r="B793" s="63">
        <v>83.3</v>
      </c>
    </row>
    <row r="794" spans="1:2" s="16" customFormat="1" ht="12.75">
      <c r="A794" s="66" t="s">
        <v>242</v>
      </c>
      <c r="B794" s="63">
        <v>83.3</v>
      </c>
    </row>
    <row r="795" spans="1:2" s="16" customFormat="1" ht="12.75">
      <c r="A795" s="59" t="s">
        <v>243</v>
      </c>
      <c r="B795" s="68" t="s">
        <v>202</v>
      </c>
    </row>
    <row r="796" spans="1:2" ht="12.75">
      <c r="A796" s="64" t="s">
        <v>24</v>
      </c>
      <c r="B796" s="67">
        <v>20</v>
      </c>
    </row>
    <row r="797" ht="12.75">
      <c r="B797" s="10"/>
    </row>
    <row r="798" ht="12.75">
      <c r="A798" s="12" t="s">
        <v>672</v>
      </c>
    </row>
    <row r="800" spans="1:2" ht="12.75">
      <c r="A800" s="8" t="s">
        <v>711</v>
      </c>
      <c r="B800" s="10"/>
    </row>
    <row r="804" ht="15.75">
      <c r="A804" s="22" t="s">
        <v>756</v>
      </c>
    </row>
    <row r="805" spans="1:2" ht="18">
      <c r="A805" s="23"/>
      <c r="B805" s="24" t="s">
        <v>687</v>
      </c>
    </row>
    <row r="806" spans="1:2" ht="18">
      <c r="A806" s="52"/>
      <c r="B806" s="53"/>
    </row>
    <row r="807" spans="1:2" ht="12.75">
      <c r="A807" s="54" t="s">
        <v>706</v>
      </c>
      <c r="B807" s="32">
        <f>SUM(B808:B809)</f>
        <v>21</v>
      </c>
    </row>
    <row r="808" spans="1:2" ht="12.75">
      <c r="A808" s="14" t="s">
        <v>242</v>
      </c>
      <c r="B808" s="32">
        <v>15</v>
      </c>
    </row>
    <row r="809" spans="1:2" ht="12.75">
      <c r="A809" s="14" t="s">
        <v>243</v>
      </c>
      <c r="B809" s="32">
        <v>6</v>
      </c>
    </row>
    <row r="810" spans="1:2" ht="12.75">
      <c r="A810" s="54" t="s">
        <v>11</v>
      </c>
      <c r="B810" s="55"/>
    </row>
    <row r="811" spans="1:2" ht="12.75">
      <c r="A811" s="56" t="s">
        <v>707</v>
      </c>
      <c r="B811" s="55">
        <f>SUM(B812:B813)</f>
        <v>113</v>
      </c>
    </row>
    <row r="812" spans="1:2" ht="12.75">
      <c r="A812" s="20" t="s">
        <v>242</v>
      </c>
      <c r="B812" s="62">
        <v>42</v>
      </c>
    </row>
    <row r="813" spans="1:2" ht="12.75">
      <c r="A813" s="57" t="s">
        <v>243</v>
      </c>
      <c r="B813" s="68">
        <v>71</v>
      </c>
    </row>
    <row r="814" spans="1:2" ht="12.75">
      <c r="A814" s="56" t="s">
        <v>708</v>
      </c>
      <c r="B814" s="55">
        <f>SUM(B815:B816)</f>
        <v>103</v>
      </c>
    </row>
    <row r="815" spans="1:2" ht="12.75">
      <c r="A815" s="20" t="s">
        <v>242</v>
      </c>
      <c r="B815" s="62">
        <v>37</v>
      </c>
    </row>
    <row r="816" spans="1:2" ht="12.75">
      <c r="A816" s="57" t="s">
        <v>243</v>
      </c>
      <c r="B816" s="68">
        <v>66</v>
      </c>
    </row>
    <row r="817" spans="1:2" ht="12.75">
      <c r="A817" s="56" t="s">
        <v>261</v>
      </c>
      <c r="B817" s="55"/>
    </row>
    <row r="818" spans="1:2" ht="12.75">
      <c r="A818" s="20" t="s">
        <v>709</v>
      </c>
      <c r="B818" s="55">
        <f>SUM(B819:B820)</f>
        <v>94</v>
      </c>
    </row>
    <row r="819" spans="1:2" s="17" customFormat="1" ht="12.75">
      <c r="A819" s="66" t="s">
        <v>242</v>
      </c>
      <c r="B819" s="62">
        <v>33</v>
      </c>
    </row>
    <row r="820" spans="1:2" s="17" customFormat="1" ht="12.75">
      <c r="A820" s="59" t="s">
        <v>243</v>
      </c>
      <c r="B820" s="68">
        <v>61</v>
      </c>
    </row>
    <row r="821" spans="1:2" ht="12.75">
      <c r="A821" s="57" t="s">
        <v>710</v>
      </c>
      <c r="B821" s="63">
        <v>91.26</v>
      </c>
    </row>
    <row r="822" spans="1:2" ht="12.75">
      <c r="A822" s="66" t="s">
        <v>242</v>
      </c>
      <c r="B822" s="63">
        <v>89.19</v>
      </c>
    </row>
    <row r="823" spans="1:2" ht="12.75">
      <c r="A823" s="59" t="s">
        <v>243</v>
      </c>
      <c r="B823" s="63">
        <v>92.42</v>
      </c>
    </row>
    <row r="824" spans="1:2" ht="12.75">
      <c r="A824" s="64" t="s">
        <v>24</v>
      </c>
      <c r="B824" s="67">
        <v>46</v>
      </c>
    </row>
    <row r="825" ht="12.75">
      <c r="B825" s="10"/>
    </row>
    <row r="826" ht="12.75">
      <c r="A826" s="12" t="s">
        <v>672</v>
      </c>
    </row>
    <row r="828" spans="1:2" ht="12.75">
      <c r="A828" s="8" t="s">
        <v>711</v>
      </c>
      <c r="B828" s="10"/>
    </row>
    <row r="832" ht="15.75">
      <c r="A832" s="22" t="s">
        <v>765</v>
      </c>
    </row>
    <row r="833" spans="1:2" ht="18">
      <c r="A833" s="23"/>
      <c r="B833" s="24" t="s">
        <v>671</v>
      </c>
    </row>
    <row r="834" spans="1:2" ht="18">
      <c r="A834" s="52"/>
      <c r="B834" s="53"/>
    </row>
    <row r="835" spans="1:2" ht="12.75">
      <c r="A835" s="54" t="s">
        <v>706</v>
      </c>
      <c r="B835" s="32">
        <f>SUM(B836:B837)</f>
        <v>59</v>
      </c>
    </row>
    <row r="836" spans="1:2" ht="12.75">
      <c r="A836" s="14" t="s">
        <v>242</v>
      </c>
      <c r="B836" s="32">
        <v>51</v>
      </c>
    </row>
    <row r="837" spans="1:2" ht="12.75">
      <c r="A837" s="14" t="s">
        <v>243</v>
      </c>
      <c r="B837" s="32">
        <v>8</v>
      </c>
    </row>
    <row r="838" spans="1:2" ht="12.75">
      <c r="A838" s="54" t="s">
        <v>11</v>
      </c>
      <c r="B838" s="55"/>
    </row>
    <row r="839" spans="1:2" ht="12.75">
      <c r="A839" s="56" t="s">
        <v>707</v>
      </c>
      <c r="B839" s="55">
        <f>SUM(B840:B841)</f>
        <v>1869</v>
      </c>
    </row>
    <row r="840" spans="1:2" ht="12.75">
      <c r="A840" s="20" t="s">
        <v>242</v>
      </c>
      <c r="B840" s="62">
        <v>1350</v>
      </c>
    </row>
    <row r="841" spans="1:2" ht="12.75">
      <c r="A841" s="57" t="s">
        <v>243</v>
      </c>
      <c r="B841" s="68">
        <v>519</v>
      </c>
    </row>
    <row r="842" spans="1:2" ht="14.25">
      <c r="A842" s="56" t="s">
        <v>715</v>
      </c>
      <c r="B842" s="55">
        <f>SUM(B843:B844)</f>
        <v>7608</v>
      </c>
    </row>
    <row r="843" spans="1:2" ht="12.75">
      <c r="A843" s="20" t="s">
        <v>242</v>
      </c>
      <c r="B843" s="62">
        <v>5432</v>
      </c>
    </row>
    <row r="844" spans="1:2" ht="12.75">
      <c r="A844" s="57" t="s">
        <v>243</v>
      </c>
      <c r="B844" s="68">
        <v>2176</v>
      </c>
    </row>
    <row r="845" spans="1:2" ht="12.75">
      <c r="A845" s="56" t="s">
        <v>261</v>
      </c>
      <c r="B845" s="55"/>
    </row>
    <row r="846" spans="1:2" ht="14.25">
      <c r="A846" s="20" t="s">
        <v>739</v>
      </c>
      <c r="B846" s="55">
        <f>SUM(B847:B848)</f>
        <v>5910</v>
      </c>
    </row>
    <row r="847" spans="1:2" s="17" customFormat="1" ht="12.75">
      <c r="A847" s="66" t="s">
        <v>242</v>
      </c>
      <c r="B847" s="62">
        <v>4020</v>
      </c>
    </row>
    <row r="848" spans="1:2" s="17" customFormat="1" ht="12.75">
      <c r="A848" s="59" t="s">
        <v>243</v>
      </c>
      <c r="B848" s="68">
        <v>1890</v>
      </c>
    </row>
    <row r="849" spans="1:2" ht="12.75">
      <c r="A849" s="57" t="s">
        <v>710</v>
      </c>
      <c r="B849" s="63">
        <v>77.68</v>
      </c>
    </row>
    <row r="850" spans="1:2" ht="12.75">
      <c r="A850" s="66" t="s">
        <v>242</v>
      </c>
      <c r="B850" s="63">
        <v>74.01</v>
      </c>
    </row>
    <row r="851" spans="1:2" ht="12.75">
      <c r="A851" s="59" t="s">
        <v>243</v>
      </c>
      <c r="B851" s="63">
        <v>86.86</v>
      </c>
    </row>
    <row r="852" spans="1:2" ht="12.75">
      <c r="A852" s="21" t="s">
        <v>24</v>
      </c>
      <c r="B852" s="55">
        <f>SUM(B853:B854)</f>
        <v>31</v>
      </c>
    </row>
    <row r="853" spans="1:2" ht="12.75">
      <c r="A853" s="29" t="s">
        <v>242</v>
      </c>
      <c r="B853" s="51">
        <v>23</v>
      </c>
    </row>
    <row r="854" spans="1:2" ht="12.75">
      <c r="A854" s="27" t="s">
        <v>243</v>
      </c>
      <c r="B854" s="35">
        <v>8</v>
      </c>
    </row>
    <row r="855" ht="12.75">
      <c r="B855" s="10"/>
    </row>
    <row r="856" ht="12.75">
      <c r="A856" s="12" t="s">
        <v>717</v>
      </c>
    </row>
    <row r="857" ht="12.75">
      <c r="A857" s="12" t="s">
        <v>735</v>
      </c>
    </row>
    <row r="859" spans="1:2" ht="12.75">
      <c r="A859" s="8" t="s">
        <v>711</v>
      </c>
      <c r="B859" s="10"/>
    </row>
    <row r="863" ht="18.75">
      <c r="A863" s="22" t="s">
        <v>771</v>
      </c>
    </row>
    <row r="864" spans="1:9" ht="41.25" customHeight="1">
      <c r="A864" s="23"/>
      <c r="B864" s="31" t="s">
        <v>1</v>
      </c>
      <c r="C864" s="31" t="s">
        <v>664</v>
      </c>
      <c r="D864" s="31" t="s">
        <v>766</v>
      </c>
      <c r="E864" s="31" t="s">
        <v>665</v>
      </c>
      <c r="F864" s="31" t="s">
        <v>767</v>
      </c>
      <c r="G864" s="31" t="s">
        <v>768</v>
      </c>
      <c r="H864" s="31" t="s">
        <v>769</v>
      </c>
      <c r="I864" s="31" t="s">
        <v>770</v>
      </c>
    </row>
    <row r="865" spans="1:3" ht="18">
      <c r="A865" s="52"/>
      <c r="B865" s="53"/>
      <c r="C865" s="53"/>
    </row>
    <row r="866" spans="1:9" ht="12.75">
      <c r="A866" s="54" t="s">
        <v>706</v>
      </c>
      <c r="B866" s="32">
        <f>SUM(B867:B868)</f>
        <v>59</v>
      </c>
      <c r="C866" s="32">
        <f>SUM(C867:C868)</f>
        <v>20</v>
      </c>
      <c r="D866" s="32">
        <f aca="true" t="shared" si="0" ref="D866:I866">SUM(D867:D868)</f>
        <v>9</v>
      </c>
      <c r="E866" s="32">
        <f t="shared" si="0"/>
        <v>6</v>
      </c>
      <c r="F866" s="32">
        <f t="shared" si="0"/>
        <v>3</v>
      </c>
      <c r="G866" s="32">
        <f t="shared" si="0"/>
        <v>4</v>
      </c>
      <c r="H866" s="32">
        <f t="shared" si="0"/>
        <v>9</v>
      </c>
      <c r="I866" s="32">
        <f t="shared" si="0"/>
        <v>8</v>
      </c>
    </row>
    <row r="867" spans="1:9" ht="12.75">
      <c r="A867" s="14" t="s">
        <v>242</v>
      </c>
      <c r="B867" s="10">
        <f>SUM(C867:I867)</f>
        <v>51</v>
      </c>
      <c r="C867" s="10">
        <v>20</v>
      </c>
      <c r="D867" s="10">
        <v>9</v>
      </c>
      <c r="E867" s="10">
        <v>6</v>
      </c>
      <c r="F867" s="10">
        <v>3</v>
      </c>
      <c r="G867" s="10">
        <v>4</v>
      </c>
      <c r="H867" s="32">
        <v>9</v>
      </c>
      <c r="I867" s="32" t="s">
        <v>202</v>
      </c>
    </row>
    <row r="868" spans="1:9" ht="12.75">
      <c r="A868" s="14" t="s">
        <v>243</v>
      </c>
      <c r="B868" s="10">
        <f>SUM(C868:I868)</f>
        <v>8</v>
      </c>
      <c r="C868" s="32" t="s">
        <v>202</v>
      </c>
      <c r="D868" s="32" t="s">
        <v>202</v>
      </c>
      <c r="E868" s="32" t="s">
        <v>202</v>
      </c>
      <c r="F868" s="32" t="s">
        <v>202</v>
      </c>
      <c r="G868" s="32" t="s">
        <v>202</v>
      </c>
      <c r="H868" s="32" t="s">
        <v>202</v>
      </c>
      <c r="I868" s="32">
        <v>8</v>
      </c>
    </row>
    <row r="869" spans="1:9" ht="12.75">
      <c r="A869" s="54" t="s">
        <v>11</v>
      </c>
      <c r="B869" s="55"/>
      <c r="C869" s="55"/>
      <c r="D869" s="10"/>
      <c r="E869" s="10"/>
      <c r="F869" s="10"/>
      <c r="G869" s="10"/>
      <c r="H869" s="10"/>
      <c r="I869" s="10"/>
    </row>
    <row r="870" spans="1:9" ht="12.75">
      <c r="A870" s="56" t="s">
        <v>707</v>
      </c>
      <c r="B870" s="32">
        <f>SUM(B871:B872)</f>
        <v>1869</v>
      </c>
      <c r="C870" s="32">
        <f>SUM(C871:C872)</f>
        <v>567</v>
      </c>
      <c r="D870" s="32">
        <f aca="true" t="shared" si="1" ref="D870:I870">SUM(D871:D872)</f>
        <v>422</v>
      </c>
      <c r="E870" s="32">
        <f t="shared" si="1"/>
        <v>212</v>
      </c>
      <c r="F870" s="32">
        <f t="shared" si="1"/>
        <v>14</v>
      </c>
      <c r="G870" s="32">
        <f t="shared" si="1"/>
        <v>24</v>
      </c>
      <c r="H870" s="32">
        <f t="shared" si="1"/>
        <v>400</v>
      </c>
      <c r="I870" s="32">
        <f t="shared" si="1"/>
        <v>230</v>
      </c>
    </row>
    <row r="871" spans="1:9" ht="12.75">
      <c r="A871" s="20" t="s">
        <v>242</v>
      </c>
      <c r="B871" s="10">
        <f>SUM(C871:I871)</f>
        <v>1350</v>
      </c>
      <c r="C871" s="62">
        <v>398</v>
      </c>
      <c r="D871" s="10">
        <v>317</v>
      </c>
      <c r="E871" s="10">
        <v>198</v>
      </c>
      <c r="F871" s="10">
        <v>14</v>
      </c>
      <c r="G871" s="10">
        <v>23</v>
      </c>
      <c r="H871" s="10">
        <v>400</v>
      </c>
      <c r="I871" s="32" t="s">
        <v>202</v>
      </c>
    </row>
    <row r="872" spans="1:9" ht="12.75">
      <c r="A872" s="57" t="s">
        <v>243</v>
      </c>
      <c r="B872" s="10">
        <f>SUM(C872:I872)</f>
        <v>519</v>
      </c>
      <c r="C872" s="68">
        <v>169</v>
      </c>
      <c r="D872" s="10">
        <v>105</v>
      </c>
      <c r="E872" s="10">
        <v>14</v>
      </c>
      <c r="F872" s="32" t="s">
        <v>202</v>
      </c>
      <c r="G872" s="10">
        <v>1</v>
      </c>
      <c r="H872" s="32" t="s">
        <v>202</v>
      </c>
      <c r="I872" s="10">
        <v>230</v>
      </c>
    </row>
    <row r="873" spans="1:9" ht="14.25">
      <c r="A873" s="56" t="s">
        <v>715</v>
      </c>
      <c r="B873" s="32">
        <f>SUM(B874:B875)</f>
        <v>7608</v>
      </c>
      <c r="C873" s="32">
        <f>SUM(C874:C875)</f>
        <v>1895</v>
      </c>
      <c r="D873" s="32">
        <f aca="true" t="shared" si="2" ref="D873:I873">SUM(D874:D875)</f>
        <v>2214</v>
      </c>
      <c r="E873" s="32">
        <f t="shared" si="2"/>
        <v>789</v>
      </c>
      <c r="F873" s="32">
        <f t="shared" si="2"/>
        <v>61</v>
      </c>
      <c r="G873" s="32">
        <f t="shared" si="2"/>
        <v>88</v>
      </c>
      <c r="H873" s="32">
        <f t="shared" si="2"/>
        <v>1411</v>
      </c>
      <c r="I873" s="32">
        <f t="shared" si="2"/>
        <v>1150</v>
      </c>
    </row>
    <row r="874" spans="1:9" ht="12.75">
      <c r="A874" s="20" t="s">
        <v>242</v>
      </c>
      <c r="B874" s="10">
        <f>SUM(C874:I874)</f>
        <v>5432</v>
      </c>
      <c r="C874" s="62">
        <v>1489</v>
      </c>
      <c r="D874" s="10">
        <v>1672</v>
      </c>
      <c r="E874" s="10">
        <v>719</v>
      </c>
      <c r="F874" s="10">
        <v>61</v>
      </c>
      <c r="G874" s="10">
        <v>80</v>
      </c>
      <c r="H874" s="10">
        <v>1411</v>
      </c>
      <c r="I874" s="32" t="s">
        <v>202</v>
      </c>
    </row>
    <row r="875" spans="1:9" ht="12.75">
      <c r="A875" s="57" t="s">
        <v>243</v>
      </c>
      <c r="B875" s="10">
        <f>SUM(C875:I875)</f>
        <v>2176</v>
      </c>
      <c r="C875" s="68">
        <v>406</v>
      </c>
      <c r="D875" s="10">
        <v>542</v>
      </c>
      <c r="E875" s="10">
        <v>70</v>
      </c>
      <c r="F875" s="32" t="s">
        <v>202</v>
      </c>
      <c r="G875" s="10">
        <v>8</v>
      </c>
      <c r="H875" s="32" t="s">
        <v>202</v>
      </c>
      <c r="I875" s="10">
        <v>1150</v>
      </c>
    </row>
    <row r="876" spans="1:9" ht="12.75">
      <c r="A876" s="56" t="s">
        <v>261</v>
      </c>
      <c r="B876" s="58"/>
      <c r="C876" s="58"/>
      <c r="D876" s="25"/>
      <c r="E876" s="25"/>
      <c r="F876" s="25"/>
      <c r="G876" s="25"/>
      <c r="H876" s="25"/>
      <c r="I876" s="25"/>
    </row>
    <row r="877" spans="1:9" ht="14.25">
      <c r="A877" s="20" t="s">
        <v>739</v>
      </c>
      <c r="B877" s="32">
        <f>SUM(B878:B879)</f>
        <v>5910</v>
      </c>
      <c r="C877" s="32">
        <f>SUM(C878:C879)</f>
        <v>1466</v>
      </c>
      <c r="D877" s="32">
        <f aca="true" t="shared" si="3" ref="D877:I877">SUM(D878:D879)</f>
        <v>1624</v>
      </c>
      <c r="E877" s="32">
        <f t="shared" si="3"/>
        <v>647</v>
      </c>
      <c r="F877" s="32">
        <f t="shared" si="3"/>
        <v>34</v>
      </c>
      <c r="G877" s="32">
        <f t="shared" si="3"/>
        <v>85</v>
      </c>
      <c r="H877" s="32">
        <f t="shared" si="3"/>
        <v>1128</v>
      </c>
      <c r="I877" s="32">
        <f t="shared" si="3"/>
        <v>926</v>
      </c>
    </row>
    <row r="878" spans="1:9" s="17" customFormat="1" ht="12.75">
      <c r="A878" s="66" t="s">
        <v>242</v>
      </c>
      <c r="B878" s="25">
        <f>SUM(C878:I878)</f>
        <v>4020</v>
      </c>
      <c r="C878" s="73">
        <v>1078</v>
      </c>
      <c r="D878" s="25">
        <v>1119</v>
      </c>
      <c r="E878" s="25">
        <v>584</v>
      </c>
      <c r="F878" s="25">
        <v>34</v>
      </c>
      <c r="G878" s="25">
        <v>77</v>
      </c>
      <c r="H878" s="25">
        <v>1128</v>
      </c>
      <c r="I878" s="32" t="s">
        <v>202</v>
      </c>
    </row>
    <row r="879" spans="1:9" s="17" customFormat="1" ht="12.75">
      <c r="A879" s="59" t="s">
        <v>243</v>
      </c>
      <c r="B879" s="25">
        <f>SUM(C879:I879)</f>
        <v>1890</v>
      </c>
      <c r="C879" s="68">
        <v>388</v>
      </c>
      <c r="D879" s="25">
        <v>505</v>
      </c>
      <c r="E879" s="25">
        <v>63</v>
      </c>
      <c r="F879" s="32" t="s">
        <v>202</v>
      </c>
      <c r="G879" s="25">
        <v>8</v>
      </c>
      <c r="H879" s="32" t="s">
        <v>202</v>
      </c>
      <c r="I879" s="25">
        <v>926</v>
      </c>
    </row>
    <row r="880" spans="1:9" ht="12.75">
      <c r="A880" s="57" t="s">
        <v>710</v>
      </c>
      <c r="B880" s="60">
        <v>77.68</v>
      </c>
      <c r="C880" s="60">
        <v>77.36</v>
      </c>
      <c r="D880" s="74">
        <v>73.35</v>
      </c>
      <c r="E880" s="74">
        <v>82</v>
      </c>
      <c r="F880" s="74">
        <v>55.74</v>
      </c>
      <c r="G880" s="74">
        <v>96.59</v>
      </c>
      <c r="H880" s="74">
        <v>79.94</v>
      </c>
      <c r="I880" s="74">
        <v>80.21</v>
      </c>
    </row>
    <row r="881" spans="1:9" ht="12.75">
      <c r="A881" s="66" t="s">
        <v>242</v>
      </c>
      <c r="B881" s="60">
        <v>74.01</v>
      </c>
      <c r="C881" s="60">
        <v>72.4</v>
      </c>
      <c r="D881" s="74">
        <v>66.93</v>
      </c>
      <c r="E881" s="74">
        <v>81.22</v>
      </c>
      <c r="F881" s="74">
        <v>55.74</v>
      </c>
      <c r="G881" s="74">
        <v>96.25</v>
      </c>
      <c r="H881" s="74">
        <v>79.94</v>
      </c>
      <c r="I881" s="75" t="s">
        <v>202</v>
      </c>
    </row>
    <row r="882" spans="1:9" ht="12.75">
      <c r="A882" s="59" t="s">
        <v>243</v>
      </c>
      <c r="B882" s="60">
        <v>80.52</v>
      </c>
      <c r="C882" s="60">
        <v>95.57</v>
      </c>
      <c r="D882" s="76">
        <v>93.17</v>
      </c>
      <c r="E882" s="76">
        <v>90</v>
      </c>
      <c r="F882" s="32" t="s">
        <v>202</v>
      </c>
      <c r="G882" s="76">
        <v>100</v>
      </c>
      <c r="H882" s="32" t="s">
        <v>202</v>
      </c>
      <c r="I882" s="76">
        <v>80.21</v>
      </c>
    </row>
    <row r="883" spans="1:9" ht="12.75">
      <c r="A883" s="21" t="s">
        <v>24</v>
      </c>
      <c r="B883" s="32">
        <f>SUM(B884:B885)</f>
        <v>31</v>
      </c>
      <c r="C883" s="32" t="s">
        <v>202</v>
      </c>
      <c r="D883" s="51">
        <f aca="true" t="shared" si="4" ref="D883:I883">SUM(D884:D885)</f>
        <v>16</v>
      </c>
      <c r="E883" s="51">
        <f t="shared" si="4"/>
        <v>13</v>
      </c>
      <c r="F883" s="51">
        <f t="shared" si="4"/>
        <v>1</v>
      </c>
      <c r="G883" s="51">
        <f t="shared" si="4"/>
        <v>1</v>
      </c>
      <c r="H883" s="51">
        <f t="shared" si="4"/>
        <v>0</v>
      </c>
      <c r="I883" s="51">
        <f t="shared" si="4"/>
        <v>0</v>
      </c>
    </row>
    <row r="884" spans="1:9" ht="12.75">
      <c r="A884" s="29" t="s">
        <v>242</v>
      </c>
      <c r="B884" s="10">
        <f>SUM(C884:I884)</f>
        <v>23</v>
      </c>
      <c r="C884" s="51" t="s">
        <v>202</v>
      </c>
      <c r="D884" s="77">
        <v>8</v>
      </c>
      <c r="E884" s="77">
        <v>13</v>
      </c>
      <c r="F884" s="77">
        <v>1</v>
      </c>
      <c r="G884" s="77">
        <v>1</v>
      </c>
      <c r="H884" s="51" t="s">
        <v>202</v>
      </c>
      <c r="I884" s="51" t="s">
        <v>202</v>
      </c>
    </row>
    <row r="885" spans="1:9" ht="12.75">
      <c r="A885" s="27" t="s">
        <v>243</v>
      </c>
      <c r="B885" s="11">
        <f>SUM(C885:I885)</f>
        <v>8</v>
      </c>
      <c r="C885" s="35" t="s">
        <v>202</v>
      </c>
      <c r="D885" s="79">
        <v>8</v>
      </c>
      <c r="E885" s="35" t="s">
        <v>202</v>
      </c>
      <c r="F885" s="35" t="s">
        <v>202</v>
      </c>
      <c r="G885" s="35" t="s">
        <v>202</v>
      </c>
      <c r="H885" s="35" t="s">
        <v>202</v>
      </c>
      <c r="I885" s="35" t="s">
        <v>202</v>
      </c>
    </row>
    <row r="886" spans="2:3" ht="12.75">
      <c r="B886" s="10"/>
      <c r="C886" s="10"/>
    </row>
    <row r="887" ht="12.75">
      <c r="A887" s="12" t="s">
        <v>717</v>
      </c>
    </row>
    <row r="888" ht="12.75">
      <c r="A888" s="12" t="s">
        <v>735</v>
      </c>
    </row>
    <row r="890" spans="1:3" ht="12.75">
      <c r="A890" s="8" t="s">
        <v>711</v>
      </c>
      <c r="B890" s="10"/>
      <c r="C890" s="10"/>
    </row>
    <row r="894" ht="15.75">
      <c r="A894" s="22" t="s">
        <v>774</v>
      </c>
    </row>
    <row r="895" spans="1:2" ht="17.25" customHeight="1">
      <c r="A895" s="23"/>
      <c r="B895" s="24" t="s">
        <v>687</v>
      </c>
    </row>
    <row r="896" spans="1:2" ht="18">
      <c r="A896" s="52"/>
      <c r="B896" s="53"/>
    </row>
    <row r="897" spans="1:2" ht="12.75">
      <c r="A897" s="54" t="s">
        <v>706</v>
      </c>
      <c r="B897" s="32">
        <f>SUM(B898:B899)</f>
        <v>42</v>
      </c>
    </row>
    <row r="898" spans="1:2" ht="12.75">
      <c r="A898" s="14" t="s">
        <v>242</v>
      </c>
      <c r="B898" s="10">
        <v>40</v>
      </c>
    </row>
    <row r="899" spans="1:2" ht="12.75">
      <c r="A899" s="14" t="s">
        <v>243</v>
      </c>
      <c r="B899" s="10">
        <v>2</v>
      </c>
    </row>
    <row r="900" spans="1:2" ht="12.75">
      <c r="A900" s="54" t="s">
        <v>11</v>
      </c>
      <c r="B900" s="55"/>
    </row>
    <row r="901" spans="1:2" ht="12.75">
      <c r="A901" s="56" t="s">
        <v>707</v>
      </c>
      <c r="B901" s="32">
        <f>SUM(B902:B903)</f>
        <v>551</v>
      </c>
    </row>
    <row r="902" spans="1:2" ht="12.75">
      <c r="A902" s="20" t="s">
        <v>242</v>
      </c>
      <c r="B902" s="10">
        <v>549</v>
      </c>
    </row>
    <row r="903" spans="1:2" ht="12.75">
      <c r="A903" s="57" t="s">
        <v>243</v>
      </c>
      <c r="B903" s="10">
        <v>2</v>
      </c>
    </row>
    <row r="904" spans="1:2" ht="12.75">
      <c r="A904" s="56" t="s">
        <v>708</v>
      </c>
      <c r="B904" s="32">
        <f>SUM(B905:B906)</f>
        <v>526</v>
      </c>
    </row>
    <row r="905" spans="1:2" ht="12.75">
      <c r="A905" s="20" t="s">
        <v>242</v>
      </c>
      <c r="B905" s="10">
        <v>526</v>
      </c>
    </row>
    <row r="906" spans="1:2" ht="12.75">
      <c r="A906" s="57" t="s">
        <v>243</v>
      </c>
      <c r="B906" s="51" t="s">
        <v>202</v>
      </c>
    </row>
    <row r="907" spans="1:2" ht="12.75">
      <c r="A907" s="56" t="s">
        <v>261</v>
      </c>
      <c r="B907" s="58"/>
    </row>
    <row r="908" spans="1:2" ht="12.75">
      <c r="A908" s="20" t="s">
        <v>709</v>
      </c>
      <c r="B908" s="32">
        <f>SUM(B909:B910)</f>
        <v>489</v>
      </c>
    </row>
    <row r="909" spans="1:2" s="17" customFormat="1" ht="12.75">
      <c r="A909" s="66" t="s">
        <v>242</v>
      </c>
      <c r="B909" s="25">
        <v>489</v>
      </c>
    </row>
    <row r="910" spans="1:2" s="17" customFormat="1" ht="12.75">
      <c r="A910" s="59" t="s">
        <v>243</v>
      </c>
      <c r="B910" s="51" t="s">
        <v>202</v>
      </c>
    </row>
    <row r="911" spans="1:2" ht="12.75">
      <c r="A911" s="57" t="s">
        <v>710</v>
      </c>
      <c r="B911" s="60">
        <v>92.97</v>
      </c>
    </row>
    <row r="912" spans="1:2" ht="12.75">
      <c r="A912" s="66" t="s">
        <v>242</v>
      </c>
      <c r="B912" s="60">
        <v>92.97</v>
      </c>
    </row>
    <row r="913" spans="1:2" ht="12.75">
      <c r="A913" s="59" t="s">
        <v>243</v>
      </c>
      <c r="B913" s="51" t="s">
        <v>202</v>
      </c>
    </row>
    <row r="914" spans="1:2" ht="12.75">
      <c r="A914" s="21" t="s">
        <v>24</v>
      </c>
      <c r="B914" s="32">
        <f>SUM(B915:B916)</f>
        <v>20</v>
      </c>
    </row>
    <row r="915" spans="1:2" ht="12.75">
      <c r="A915" s="29" t="s">
        <v>242</v>
      </c>
      <c r="B915" s="10">
        <v>20</v>
      </c>
    </row>
    <row r="916" spans="1:2" ht="12.75">
      <c r="A916" s="27" t="s">
        <v>243</v>
      </c>
      <c r="B916" s="35" t="s">
        <v>202</v>
      </c>
    </row>
    <row r="917" ht="12.75">
      <c r="B917" s="10"/>
    </row>
    <row r="918" ht="12.75">
      <c r="A918" s="12" t="s">
        <v>672</v>
      </c>
    </row>
    <row r="920" spans="1:2" ht="12.75">
      <c r="A920" s="8" t="s">
        <v>711</v>
      </c>
      <c r="B920" s="10"/>
    </row>
    <row r="924" ht="15.75">
      <c r="A924" s="22" t="s">
        <v>775</v>
      </c>
    </row>
    <row r="925" spans="1:2" ht="18">
      <c r="A925" s="23"/>
      <c r="B925" s="24" t="s">
        <v>687</v>
      </c>
    </row>
    <row r="926" spans="1:2" ht="18">
      <c r="A926" s="52"/>
      <c r="B926" s="53"/>
    </row>
    <row r="927" spans="1:2" ht="12.75">
      <c r="A927" s="54" t="s">
        <v>706</v>
      </c>
      <c r="B927" s="32">
        <f>SUM(B928:B929)</f>
        <v>116</v>
      </c>
    </row>
    <row r="928" spans="1:2" ht="12.75">
      <c r="A928" s="14" t="s">
        <v>242</v>
      </c>
      <c r="B928" s="10">
        <v>114</v>
      </c>
    </row>
    <row r="929" spans="1:2" ht="12.75">
      <c r="A929" s="14" t="s">
        <v>243</v>
      </c>
      <c r="B929" s="10">
        <v>2</v>
      </c>
    </row>
    <row r="930" spans="1:2" ht="12.75">
      <c r="A930" s="54" t="s">
        <v>11</v>
      </c>
      <c r="B930" s="55"/>
    </row>
    <row r="931" spans="1:2" ht="12.75">
      <c r="A931" s="56" t="s">
        <v>707</v>
      </c>
      <c r="B931" s="32">
        <f>SUM(B932:B933)</f>
        <v>3823</v>
      </c>
    </row>
    <row r="932" spans="1:2" ht="12.75">
      <c r="A932" s="20" t="s">
        <v>242</v>
      </c>
      <c r="B932" s="10">
        <v>3552</v>
      </c>
    </row>
    <row r="933" spans="1:2" ht="12.75">
      <c r="A933" s="57" t="s">
        <v>243</v>
      </c>
      <c r="B933" s="10">
        <v>271</v>
      </c>
    </row>
    <row r="934" spans="1:2" ht="12.75">
      <c r="A934" s="56" t="s">
        <v>708</v>
      </c>
      <c r="B934" s="32">
        <f>SUM(B935:B936)</f>
        <v>2962</v>
      </c>
    </row>
    <row r="935" spans="1:2" ht="12.75">
      <c r="A935" s="20" t="s">
        <v>242</v>
      </c>
      <c r="B935" s="10">
        <v>2803</v>
      </c>
    </row>
    <row r="936" spans="1:2" ht="12.75">
      <c r="A936" s="57" t="s">
        <v>243</v>
      </c>
      <c r="B936" s="51">
        <v>159</v>
      </c>
    </row>
    <row r="937" spans="1:2" ht="12.75">
      <c r="A937" s="56" t="s">
        <v>261</v>
      </c>
      <c r="B937" s="58"/>
    </row>
    <row r="938" spans="1:2" ht="12.75">
      <c r="A938" s="20" t="s">
        <v>709</v>
      </c>
      <c r="B938" s="32">
        <f>SUM(B939:B940)</f>
        <v>2597</v>
      </c>
    </row>
    <row r="939" spans="1:2" ht="12.75">
      <c r="A939" s="59" t="s">
        <v>242</v>
      </c>
      <c r="B939" s="15">
        <v>2465</v>
      </c>
    </row>
    <row r="940" spans="1:2" ht="12.75">
      <c r="A940" s="59" t="s">
        <v>243</v>
      </c>
      <c r="B940" s="51">
        <v>132</v>
      </c>
    </row>
    <row r="941" spans="1:2" ht="12.75">
      <c r="A941" s="57" t="s">
        <v>710</v>
      </c>
      <c r="B941" s="60">
        <v>87.68</v>
      </c>
    </row>
    <row r="942" spans="1:2" ht="12.75">
      <c r="A942" s="59" t="s">
        <v>242</v>
      </c>
      <c r="B942" s="60">
        <v>87.94</v>
      </c>
    </row>
    <row r="943" spans="1:2" ht="12.75">
      <c r="A943" s="80" t="s">
        <v>243</v>
      </c>
      <c r="B943" s="81">
        <v>83.02</v>
      </c>
    </row>
    <row r="944" ht="12.75">
      <c r="B944" s="10"/>
    </row>
    <row r="945" ht="12.75">
      <c r="A945" s="12" t="s">
        <v>672</v>
      </c>
    </row>
    <row r="947" spans="1:2" ht="12.75">
      <c r="A947" s="8" t="s">
        <v>711</v>
      </c>
      <c r="B947" s="10"/>
    </row>
    <row r="951" ht="15.75">
      <c r="A951" s="22" t="s">
        <v>791</v>
      </c>
    </row>
    <row r="952" spans="1:2" ht="18">
      <c r="A952" s="23"/>
      <c r="B952" s="24" t="s">
        <v>671</v>
      </c>
    </row>
    <row r="953" spans="1:2" ht="18">
      <c r="A953" s="52"/>
      <c r="B953" s="53"/>
    </row>
    <row r="954" spans="1:2" ht="12.75">
      <c r="A954" s="54" t="s">
        <v>706</v>
      </c>
      <c r="B954" s="32">
        <v>7</v>
      </c>
    </row>
    <row r="955" spans="1:2" ht="14.25">
      <c r="A955" s="54" t="s">
        <v>792</v>
      </c>
      <c r="B955" s="32">
        <f>SUM(B956:B957)</f>
        <v>34</v>
      </c>
    </row>
    <row r="956" spans="1:2" ht="12.75">
      <c r="A956" s="56" t="s">
        <v>242</v>
      </c>
      <c r="B956" s="10">
        <v>22</v>
      </c>
    </row>
    <row r="957" spans="1:2" ht="12.75">
      <c r="A957" s="83" t="s">
        <v>243</v>
      </c>
      <c r="B957" s="11">
        <v>12</v>
      </c>
    </row>
    <row r="958" ht="12.75">
      <c r="B958" s="10"/>
    </row>
    <row r="959" ht="12.75">
      <c r="A959" s="12" t="s">
        <v>717</v>
      </c>
    </row>
    <row r="960" ht="12.75">
      <c r="A960" s="12" t="s">
        <v>793</v>
      </c>
    </row>
    <row r="962" spans="1:2" ht="12.75">
      <c r="A962" s="8" t="s">
        <v>711</v>
      </c>
      <c r="B962" s="10"/>
    </row>
    <row r="966" ht="15.75">
      <c r="A966" s="22" t="s">
        <v>776</v>
      </c>
    </row>
    <row r="967" spans="1:2" ht="18">
      <c r="A967" s="23"/>
      <c r="B967" s="24" t="s">
        <v>687</v>
      </c>
    </row>
    <row r="968" spans="1:2" ht="18">
      <c r="A968" s="52"/>
      <c r="B968" s="53"/>
    </row>
    <row r="969" spans="1:2" ht="12.75">
      <c r="A969" s="54" t="s">
        <v>706</v>
      </c>
      <c r="B969" s="32">
        <f>SUM(B970:B971)</f>
        <v>12</v>
      </c>
    </row>
    <row r="970" spans="1:2" ht="12.75">
      <c r="A970" s="14" t="s">
        <v>242</v>
      </c>
      <c r="B970" s="10">
        <v>9</v>
      </c>
    </row>
    <row r="971" spans="1:2" ht="12.75">
      <c r="A971" s="14" t="s">
        <v>243</v>
      </c>
      <c r="B971" s="32">
        <v>3</v>
      </c>
    </row>
    <row r="972" spans="1:2" ht="12.75">
      <c r="A972" s="54" t="s">
        <v>11</v>
      </c>
      <c r="B972" s="55"/>
    </row>
    <row r="973" spans="1:2" ht="12.75">
      <c r="A973" s="56" t="s">
        <v>707</v>
      </c>
      <c r="B973" s="32">
        <f>SUM(B974:B975)</f>
        <v>248</v>
      </c>
    </row>
    <row r="974" spans="1:2" ht="12.75">
      <c r="A974" s="20" t="s">
        <v>242</v>
      </c>
      <c r="B974" s="10">
        <v>185</v>
      </c>
    </row>
    <row r="975" spans="1:2" ht="12.75">
      <c r="A975" s="57" t="s">
        <v>243</v>
      </c>
      <c r="B975" s="10">
        <v>63</v>
      </c>
    </row>
    <row r="976" spans="1:2" ht="12.75">
      <c r="A976" s="56" t="s">
        <v>708</v>
      </c>
      <c r="B976" s="32">
        <f>SUM(B977:B978)</f>
        <v>119</v>
      </c>
    </row>
    <row r="977" spans="1:2" ht="12.75">
      <c r="A977" s="20" t="s">
        <v>242</v>
      </c>
      <c r="B977" s="10">
        <v>94</v>
      </c>
    </row>
    <row r="978" spans="1:2" ht="12.75">
      <c r="A978" s="57" t="s">
        <v>243</v>
      </c>
      <c r="B978" s="51">
        <v>25</v>
      </c>
    </row>
    <row r="979" spans="1:2" ht="12.75">
      <c r="A979" s="56" t="s">
        <v>261</v>
      </c>
      <c r="B979" s="58"/>
    </row>
    <row r="980" spans="1:2" ht="12.75">
      <c r="A980" s="20" t="s">
        <v>709</v>
      </c>
      <c r="B980" s="32">
        <f>SUM(B981:B982)</f>
        <v>119</v>
      </c>
    </row>
    <row r="981" spans="1:2" ht="12.75">
      <c r="A981" s="59" t="s">
        <v>242</v>
      </c>
      <c r="B981" s="15">
        <v>94</v>
      </c>
    </row>
    <row r="982" spans="1:2" ht="12.75">
      <c r="A982" s="59" t="s">
        <v>243</v>
      </c>
      <c r="B982" s="51">
        <v>25</v>
      </c>
    </row>
    <row r="983" spans="1:2" ht="12.75">
      <c r="A983" s="57" t="s">
        <v>710</v>
      </c>
      <c r="B983" s="60">
        <v>100</v>
      </c>
    </row>
    <row r="984" spans="1:2" ht="12.75">
      <c r="A984" s="59" t="s">
        <v>242</v>
      </c>
      <c r="B984" s="60">
        <v>100</v>
      </c>
    </row>
    <row r="985" spans="1:2" ht="12.75">
      <c r="A985" s="80" t="s">
        <v>243</v>
      </c>
      <c r="B985" s="81">
        <v>100</v>
      </c>
    </row>
    <row r="986" ht="12.75">
      <c r="B986" s="10"/>
    </row>
    <row r="987" ht="12.75">
      <c r="A987" s="12" t="s">
        <v>672</v>
      </c>
    </row>
    <row r="989" spans="1:2" ht="12.75">
      <c r="A989" s="8" t="s">
        <v>711</v>
      </c>
      <c r="B989" s="10"/>
    </row>
    <row r="993" ht="15.75">
      <c r="A993" s="22" t="s">
        <v>777</v>
      </c>
    </row>
    <row r="994" spans="1:2" ht="18">
      <c r="A994" s="23"/>
      <c r="B994" s="24" t="s">
        <v>671</v>
      </c>
    </row>
    <row r="995" spans="1:2" ht="18">
      <c r="A995" s="52"/>
      <c r="B995" s="53"/>
    </row>
    <row r="996" spans="1:2" ht="12.75">
      <c r="A996" s="54" t="s">
        <v>706</v>
      </c>
      <c r="B996" s="55">
        <v>11</v>
      </c>
    </row>
    <row r="997" spans="1:2" ht="12.75">
      <c r="A997" s="54" t="s">
        <v>11</v>
      </c>
      <c r="B997" s="55"/>
    </row>
    <row r="998" spans="1:2" ht="12.75">
      <c r="A998" s="56" t="s">
        <v>707</v>
      </c>
      <c r="B998" s="55">
        <f>SUM(B999:B1000)</f>
        <v>319</v>
      </c>
    </row>
    <row r="999" spans="1:4" s="13" customFormat="1" ht="12.75">
      <c r="A999" s="20" t="s">
        <v>242</v>
      </c>
      <c r="B999" s="62">
        <v>302</v>
      </c>
      <c r="D999" s="2"/>
    </row>
    <row r="1000" spans="1:4" s="13" customFormat="1" ht="12.75">
      <c r="A1000" s="57" t="s">
        <v>243</v>
      </c>
      <c r="B1000" s="68">
        <v>17</v>
      </c>
      <c r="D1000" s="2"/>
    </row>
    <row r="1001" spans="1:2" ht="14.25">
      <c r="A1001" s="56" t="s">
        <v>715</v>
      </c>
      <c r="B1001" s="55">
        <v>1035</v>
      </c>
    </row>
    <row r="1002" spans="1:2" ht="12.75">
      <c r="A1002" s="56" t="s">
        <v>261</v>
      </c>
      <c r="B1002" s="55"/>
    </row>
    <row r="1003" spans="1:4" s="13" customFormat="1" ht="14.25">
      <c r="A1003" s="20" t="s">
        <v>739</v>
      </c>
      <c r="B1003" s="55">
        <v>647</v>
      </c>
      <c r="D1003" s="2"/>
    </row>
    <row r="1004" spans="1:4" s="13" customFormat="1" ht="12.75">
      <c r="A1004" s="57" t="s">
        <v>710</v>
      </c>
      <c r="B1004" s="63">
        <v>62.51</v>
      </c>
      <c r="D1004" s="2"/>
    </row>
    <row r="1005" spans="1:2" ht="12.75">
      <c r="A1005" s="21" t="s">
        <v>24</v>
      </c>
      <c r="B1005" s="71">
        <f>SUM(B1006:B1007)</f>
        <v>89</v>
      </c>
    </row>
    <row r="1006" spans="1:2" ht="12.75">
      <c r="A1006" s="29" t="s">
        <v>242</v>
      </c>
      <c r="B1006" s="30">
        <v>86</v>
      </c>
    </row>
    <row r="1007" spans="1:2" ht="12.75">
      <c r="A1007" s="27" t="s">
        <v>243</v>
      </c>
      <c r="B1007" s="36">
        <v>3</v>
      </c>
    </row>
    <row r="1009" spans="1:2" ht="12.75">
      <c r="A1009" s="12" t="s">
        <v>717</v>
      </c>
      <c r="B1009" s="10"/>
    </row>
    <row r="1010" ht="12.75">
      <c r="A1010" s="12" t="s">
        <v>735</v>
      </c>
    </row>
    <row r="1012" ht="12.75">
      <c r="A1012" s="8" t="s">
        <v>711</v>
      </c>
    </row>
    <row r="1016" ht="15.75">
      <c r="A1016" s="22" t="s">
        <v>782</v>
      </c>
    </row>
    <row r="1017" spans="1:2" ht="18">
      <c r="A1017" s="23"/>
      <c r="B1017" s="24" t="s">
        <v>687</v>
      </c>
    </row>
    <row r="1018" spans="1:2" ht="18">
      <c r="A1018" s="52"/>
      <c r="B1018" s="53"/>
    </row>
    <row r="1019" spans="1:2" ht="12.75">
      <c r="A1019" s="54" t="s">
        <v>706</v>
      </c>
      <c r="B1019" s="32">
        <f>SUM(B1020:B1021)</f>
        <v>1</v>
      </c>
    </row>
    <row r="1020" spans="1:2" ht="12.75">
      <c r="A1020" s="14" t="s">
        <v>242</v>
      </c>
      <c r="B1020" s="10">
        <v>1</v>
      </c>
    </row>
    <row r="1021" spans="1:2" ht="12.75">
      <c r="A1021" s="14" t="s">
        <v>243</v>
      </c>
      <c r="B1021" s="60" t="s">
        <v>202</v>
      </c>
    </row>
    <row r="1022" spans="1:2" ht="12.75">
      <c r="A1022" s="54" t="s">
        <v>11</v>
      </c>
      <c r="B1022" s="55"/>
    </row>
    <row r="1023" spans="1:2" ht="12.75">
      <c r="A1023" s="56" t="s">
        <v>707</v>
      </c>
      <c r="B1023" s="32">
        <f>SUM(B1024:B1025)</f>
        <v>354</v>
      </c>
    </row>
    <row r="1024" spans="1:2" ht="12.75">
      <c r="A1024" s="20" t="s">
        <v>242</v>
      </c>
      <c r="B1024" s="10">
        <v>261</v>
      </c>
    </row>
    <row r="1025" spans="1:2" ht="12.75">
      <c r="A1025" s="57" t="s">
        <v>243</v>
      </c>
      <c r="B1025" s="10">
        <v>93</v>
      </c>
    </row>
    <row r="1026" spans="1:2" ht="12.75">
      <c r="A1026" s="56" t="s">
        <v>708</v>
      </c>
      <c r="B1026" s="32">
        <v>354</v>
      </c>
    </row>
    <row r="1027" spans="1:2" ht="12.75">
      <c r="A1027" s="20" t="s">
        <v>242</v>
      </c>
      <c r="B1027" s="60" t="s">
        <v>202</v>
      </c>
    </row>
    <row r="1028" spans="1:2" ht="12.75">
      <c r="A1028" s="57" t="s">
        <v>243</v>
      </c>
      <c r="B1028" s="60" t="s">
        <v>202</v>
      </c>
    </row>
    <row r="1029" spans="1:2" ht="12.75">
      <c r="A1029" s="56" t="s">
        <v>261</v>
      </c>
      <c r="B1029" s="58"/>
    </row>
    <row r="1030" spans="1:2" ht="12.75">
      <c r="A1030" s="20" t="s">
        <v>709</v>
      </c>
      <c r="B1030" s="32">
        <v>284</v>
      </c>
    </row>
    <row r="1031" spans="1:2" ht="12.75">
      <c r="A1031" s="59" t="s">
        <v>242</v>
      </c>
      <c r="B1031" s="60" t="s">
        <v>202</v>
      </c>
    </row>
    <row r="1032" spans="1:2" ht="12.75">
      <c r="A1032" s="59" t="s">
        <v>243</v>
      </c>
      <c r="B1032" s="60" t="s">
        <v>202</v>
      </c>
    </row>
    <row r="1033" spans="1:2" ht="12.75">
      <c r="A1033" s="57" t="s">
        <v>710</v>
      </c>
      <c r="B1033" s="60" t="s">
        <v>202</v>
      </c>
    </row>
    <row r="1034" spans="1:2" ht="12.75">
      <c r="A1034" s="59" t="s">
        <v>242</v>
      </c>
      <c r="B1034" s="60" t="s">
        <v>202</v>
      </c>
    </row>
    <row r="1035" spans="1:2" ht="12.75">
      <c r="A1035" s="59" t="s">
        <v>243</v>
      </c>
      <c r="B1035" s="60" t="s">
        <v>202</v>
      </c>
    </row>
    <row r="1036" spans="1:2" ht="12.75">
      <c r="A1036" s="21" t="s">
        <v>24</v>
      </c>
      <c r="B1036" s="71">
        <f>SUM(B1037:B1038)</f>
        <v>160</v>
      </c>
    </row>
    <row r="1037" spans="1:2" ht="12.75">
      <c r="A1037" s="29" t="s">
        <v>242</v>
      </c>
      <c r="B1037" s="30">
        <v>147</v>
      </c>
    </row>
    <row r="1038" spans="1:2" ht="12.75">
      <c r="A1038" s="27" t="s">
        <v>243</v>
      </c>
      <c r="B1038" s="36">
        <v>13</v>
      </c>
    </row>
    <row r="1039" ht="12.75">
      <c r="B1039" s="10"/>
    </row>
    <row r="1040" ht="12.75">
      <c r="A1040" s="12" t="s">
        <v>672</v>
      </c>
    </row>
    <row r="1042" spans="1:2" ht="12.75">
      <c r="A1042" s="8" t="s">
        <v>711</v>
      </c>
      <c r="B1042" s="10"/>
    </row>
    <row r="1046" ht="15.75">
      <c r="A1046" s="22" t="s">
        <v>783</v>
      </c>
    </row>
    <row r="1047" spans="1:2" ht="18">
      <c r="A1047" s="23"/>
      <c r="B1047" s="24" t="s">
        <v>687</v>
      </c>
    </row>
    <row r="1048" spans="1:2" ht="18">
      <c r="A1048" s="52"/>
      <c r="B1048" s="53"/>
    </row>
    <row r="1049" spans="1:2" ht="12.75">
      <c r="A1049" s="54" t="s">
        <v>11</v>
      </c>
      <c r="B1049" s="55"/>
    </row>
    <row r="1050" spans="1:2" ht="12.75">
      <c r="A1050" s="56" t="s">
        <v>707</v>
      </c>
      <c r="B1050" s="55">
        <v>7</v>
      </c>
    </row>
    <row r="1051" spans="1:2" ht="12.75">
      <c r="A1051" s="56" t="s">
        <v>708</v>
      </c>
      <c r="B1051" s="55">
        <v>7</v>
      </c>
    </row>
    <row r="1052" spans="1:2" ht="12.75">
      <c r="A1052" s="56" t="s">
        <v>261</v>
      </c>
      <c r="B1052" s="55"/>
    </row>
    <row r="1053" spans="1:3" ht="12.75">
      <c r="A1053" s="57" t="s">
        <v>709</v>
      </c>
      <c r="B1053" s="85">
        <v>4</v>
      </c>
      <c r="C1053" s="13"/>
    </row>
    <row r="1054" spans="1:3" ht="12.75">
      <c r="A1054" s="57" t="s">
        <v>780</v>
      </c>
      <c r="B1054" s="63">
        <v>57.14</v>
      </c>
      <c r="C1054" s="13"/>
    </row>
    <row r="1055" spans="1:2" ht="12.75">
      <c r="A1055" s="64" t="s">
        <v>24</v>
      </c>
      <c r="B1055" s="67">
        <v>2</v>
      </c>
    </row>
    <row r="1057" spans="1:2" ht="12.75">
      <c r="A1057" s="12" t="s">
        <v>672</v>
      </c>
      <c r="B1057" s="10"/>
    </row>
    <row r="1059" ht="12.75">
      <c r="A1059" s="8" t="s">
        <v>711</v>
      </c>
    </row>
    <row r="1063" ht="15.75">
      <c r="A1063" s="22" t="s">
        <v>281</v>
      </c>
    </row>
    <row r="1064" spans="1:2" ht="18">
      <c r="A1064" s="23"/>
      <c r="B1064" s="24" t="s">
        <v>687</v>
      </c>
    </row>
    <row r="1065" spans="1:2" ht="18">
      <c r="A1065" s="52"/>
      <c r="B1065" s="53"/>
    </row>
    <row r="1066" spans="1:2" ht="12.75">
      <c r="A1066" s="54" t="s">
        <v>706</v>
      </c>
      <c r="B1066" s="32">
        <f>SUM(B1067:B1068)</f>
        <v>27</v>
      </c>
    </row>
    <row r="1067" spans="1:2" ht="12.75">
      <c r="A1067" s="14" t="s">
        <v>242</v>
      </c>
      <c r="B1067" s="10">
        <v>23</v>
      </c>
    </row>
    <row r="1068" spans="1:2" ht="12.75">
      <c r="A1068" s="14" t="s">
        <v>243</v>
      </c>
      <c r="B1068" s="70">
        <v>4</v>
      </c>
    </row>
    <row r="1069" spans="1:2" ht="12.75">
      <c r="A1069" s="54" t="s">
        <v>11</v>
      </c>
      <c r="B1069" s="55"/>
    </row>
    <row r="1070" spans="1:2" ht="12.75">
      <c r="A1070" s="56" t="s">
        <v>707</v>
      </c>
      <c r="B1070" s="32">
        <f>SUM(B1071:B1072)</f>
        <v>1714</v>
      </c>
    </row>
    <row r="1071" spans="1:2" ht="12.75">
      <c r="A1071" s="20" t="s">
        <v>242</v>
      </c>
      <c r="B1071" s="10">
        <v>867</v>
      </c>
    </row>
    <row r="1072" spans="1:2" ht="12.75">
      <c r="A1072" s="57" t="s">
        <v>243</v>
      </c>
      <c r="B1072" s="10">
        <v>847</v>
      </c>
    </row>
    <row r="1073" spans="1:2" ht="12.75">
      <c r="A1073" s="56" t="s">
        <v>708</v>
      </c>
      <c r="B1073" s="32">
        <f>SUM(B1074:B1075)</f>
        <v>1422</v>
      </c>
    </row>
    <row r="1074" spans="1:2" ht="12.75">
      <c r="A1074" s="20" t="s">
        <v>242</v>
      </c>
      <c r="B1074" s="70">
        <v>718</v>
      </c>
    </row>
    <row r="1075" spans="1:2" ht="12.75">
      <c r="A1075" s="57" t="s">
        <v>243</v>
      </c>
      <c r="B1075" s="70">
        <v>704</v>
      </c>
    </row>
    <row r="1076" spans="1:2" ht="12.75">
      <c r="A1076" s="56" t="s">
        <v>261</v>
      </c>
      <c r="B1076" s="58"/>
    </row>
    <row r="1077" spans="1:2" ht="12.75">
      <c r="A1077" s="20" t="s">
        <v>709</v>
      </c>
      <c r="B1077" s="32">
        <f>SUM(B1078:B1079)</f>
        <v>1217</v>
      </c>
    </row>
    <row r="1078" spans="1:2" ht="12.75">
      <c r="A1078" s="59" t="s">
        <v>242</v>
      </c>
      <c r="B1078" s="70">
        <v>626</v>
      </c>
    </row>
    <row r="1079" spans="1:2" ht="12.75">
      <c r="A1079" s="59" t="s">
        <v>243</v>
      </c>
      <c r="B1079" s="70">
        <v>591</v>
      </c>
    </row>
    <row r="1080" spans="1:2" ht="12.75">
      <c r="A1080" s="57" t="s">
        <v>710</v>
      </c>
      <c r="B1080" s="60">
        <v>85.58</v>
      </c>
    </row>
    <row r="1081" spans="1:2" ht="12.75">
      <c r="A1081" s="59" t="s">
        <v>242</v>
      </c>
      <c r="B1081" s="60">
        <v>87.19</v>
      </c>
    </row>
    <row r="1082" spans="1:2" ht="12.75">
      <c r="A1082" s="59" t="s">
        <v>243</v>
      </c>
      <c r="B1082" s="60">
        <v>83.95</v>
      </c>
    </row>
    <row r="1083" spans="1:2" ht="12.75">
      <c r="A1083" s="21" t="s">
        <v>24</v>
      </c>
      <c r="B1083" s="71">
        <f>SUM(B1084:B1085)</f>
        <v>23</v>
      </c>
    </row>
    <row r="1084" spans="1:2" ht="12.75">
      <c r="A1084" s="29" t="s">
        <v>242</v>
      </c>
      <c r="B1084" s="30">
        <v>14</v>
      </c>
    </row>
    <row r="1085" spans="1:2" ht="12.75">
      <c r="A1085" s="27" t="s">
        <v>243</v>
      </c>
      <c r="B1085" s="36">
        <v>9</v>
      </c>
    </row>
    <row r="1086" ht="12.75">
      <c r="B1086" s="10"/>
    </row>
    <row r="1087" ht="12.75">
      <c r="A1087" s="12" t="s">
        <v>672</v>
      </c>
    </row>
    <row r="1089" spans="1:2" ht="12.75">
      <c r="A1089" s="8" t="s">
        <v>711</v>
      </c>
      <c r="B1089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IV1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9.8515625" style="2" customWidth="1"/>
    <col min="2" max="16384" width="11.42187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6" spans="1:4" ht="18">
      <c r="A6" s="3" t="s">
        <v>67</v>
      </c>
      <c r="B6" s="4"/>
      <c r="C6" s="5"/>
      <c r="D6" s="6"/>
    </row>
    <row r="7" spans="1:4" ht="18">
      <c r="A7" s="3" t="s">
        <v>68</v>
      </c>
      <c r="B7" s="4"/>
      <c r="C7" s="5"/>
      <c r="D7" s="6"/>
    </row>
    <row r="8" spans="1:2" ht="12.75" customHeight="1">
      <c r="A8" s="4"/>
      <c r="B8" s="4"/>
    </row>
    <row r="9" spans="1:2" ht="18.75" thickBot="1">
      <c r="A9" s="7" t="s">
        <v>0</v>
      </c>
      <c r="B9" s="7"/>
    </row>
    <row r="10" spans="1:2" ht="12.75">
      <c r="A10" s="6"/>
      <c r="B10" s="6"/>
    </row>
    <row r="13" ht="15.75">
      <c r="A13" s="22" t="s">
        <v>37</v>
      </c>
    </row>
    <row r="14" spans="1:2" ht="18">
      <c r="A14" s="23"/>
      <c r="B14" s="24" t="s">
        <v>694</v>
      </c>
    </row>
    <row r="16" spans="1:2" ht="12.75">
      <c r="A16" s="2" t="s">
        <v>547</v>
      </c>
      <c r="B16" s="10">
        <f>+B17+B18</f>
        <v>806</v>
      </c>
    </row>
    <row r="17" spans="1:2" ht="12.75">
      <c r="A17" s="2" t="s">
        <v>12</v>
      </c>
      <c r="B17" s="10">
        <v>364</v>
      </c>
    </row>
    <row r="18" spans="1:2" ht="12.75">
      <c r="A18" s="2" t="s">
        <v>168</v>
      </c>
      <c r="B18" s="10">
        <v>442</v>
      </c>
    </row>
    <row r="19" spans="1:2" ht="12.75">
      <c r="A19" s="2" t="s">
        <v>613</v>
      </c>
      <c r="B19" s="10"/>
    </row>
    <row r="20" spans="1:2" ht="12.75">
      <c r="A20" s="2" t="s">
        <v>612</v>
      </c>
      <c r="B20" s="10">
        <v>364</v>
      </c>
    </row>
    <row r="21" spans="1:2" ht="12.75">
      <c r="A21" s="2" t="s">
        <v>19</v>
      </c>
      <c r="B21" s="10">
        <v>276</v>
      </c>
    </row>
    <row r="22" spans="1:2" ht="12.75">
      <c r="A22" s="2" t="s">
        <v>20</v>
      </c>
      <c r="B22" s="10">
        <v>507</v>
      </c>
    </row>
    <row r="23" spans="1:2" ht="12.75">
      <c r="A23" s="2" t="s">
        <v>21</v>
      </c>
      <c r="B23" s="10">
        <v>1596</v>
      </c>
    </row>
    <row r="24" spans="1:2" ht="12.75">
      <c r="A24" s="2" t="s">
        <v>554</v>
      </c>
      <c r="B24" s="10">
        <v>1917</v>
      </c>
    </row>
    <row r="25" spans="1:2" ht="12.75">
      <c r="A25" s="2" t="s">
        <v>614</v>
      </c>
      <c r="B25" s="10"/>
    </row>
    <row r="26" spans="1:2" ht="12.75">
      <c r="A26" s="2" t="s">
        <v>612</v>
      </c>
      <c r="B26" s="10">
        <v>442</v>
      </c>
    </row>
    <row r="27" spans="1:2" ht="12.75">
      <c r="A27" s="2" t="s">
        <v>19</v>
      </c>
      <c r="B27" s="10">
        <v>186</v>
      </c>
    </row>
    <row r="28" spans="1:2" ht="12.75">
      <c r="A28" s="2" t="s">
        <v>20</v>
      </c>
      <c r="B28" s="10">
        <v>276</v>
      </c>
    </row>
    <row r="29" spans="1:2" ht="12.75">
      <c r="A29" s="2" t="s">
        <v>21</v>
      </c>
      <c r="B29" s="10">
        <v>1249</v>
      </c>
    </row>
    <row r="30" spans="1:2" ht="12.75">
      <c r="A30" s="2" t="s">
        <v>554</v>
      </c>
      <c r="B30" s="10">
        <v>2662</v>
      </c>
    </row>
    <row r="31" spans="1:2" ht="12.75">
      <c r="A31" s="2" t="s">
        <v>24</v>
      </c>
      <c r="B31" s="10">
        <f>+B32+B33</f>
        <v>85</v>
      </c>
    </row>
    <row r="32" spans="1:2" ht="12.75">
      <c r="A32" s="2" t="s">
        <v>696</v>
      </c>
      <c r="B32" s="10">
        <v>23</v>
      </c>
    </row>
    <row r="33" spans="1:2" ht="12.75">
      <c r="A33" s="36" t="s">
        <v>697</v>
      </c>
      <c r="B33" s="11">
        <v>62</v>
      </c>
    </row>
    <row r="35" ht="12.75">
      <c r="A35" s="12" t="s">
        <v>695</v>
      </c>
    </row>
    <row r="37" ht="12.75">
      <c r="A37" s="8" t="s">
        <v>677</v>
      </c>
    </row>
    <row r="41" ht="15.75">
      <c r="A41" s="22" t="s">
        <v>40</v>
      </c>
    </row>
    <row r="42" spans="1:2" ht="18">
      <c r="A42" s="23"/>
      <c r="B42" s="24" t="s">
        <v>694</v>
      </c>
    </row>
    <row r="44" spans="1:2" ht="12.75">
      <c r="A44" s="2" t="s">
        <v>763</v>
      </c>
      <c r="B44" s="10">
        <f>+B45+B46</f>
        <v>971</v>
      </c>
    </row>
    <row r="45" spans="1:2" ht="12.75">
      <c r="A45" s="2" t="s">
        <v>12</v>
      </c>
      <c r="B45" s="10">
        <v>859</v>
      </c>
    </row>
    <row r="46" spans="1:2" ht="12.75">
      <c r="A46" s="2" t="s">
        <v>168</v>
      </c>
      <c r="B46" s="10">
        <v>112</v>
      </c>
    </row>
    <row r="47" spans="1:2" ht="12.75">
      <c r="A47" s="2" t="s">
        <v>613</v>
      </c>
      <c r="B47" s="10"/>
    </row>
    <row r="48" spans="1:2" ht="12.75">
      <c r="A48" s="2" t="s">
        <v>612</v>
      </c>
      <c r="B48" s="10">
        <v>859</v>
      </c>
    </row>
    <row r="49" spans="1:2" ht="12.75">
      <c r="A49" s="2" t="s">
        <v>19</v>
      </c>
      <c r="B49" s="10">
        <v>567</v>
      </c>
    </row>
    <row r="50" spans="1:2" ht="12.75">
      <c r="A50" s="2" t="s">
        <v>20</v>
      </c>
      <c r="B50" s="10">
        <v>872</v>
      </c>
    </row>
    <row r="51" spans="1:2" ht="12.75">
      <c r="A51" s="2" t="s">
        <v>21</v>
      </c>
      <c r="B51" s="10">
        <v>2887</v>
      </c>
    </row>
    <row r="52" spans="1:2" ht="12.75">
      <c r="A52" s="2" t="s">
        <v>554</v>
      </c>
      <c r="B52" s="10">
        <v>3071</v>
      </c>
    </row>
    <row r="53" spans="1:2" ht="12.75">
      <c r="A53" s="2" t="s">
        <v>614</v>
      </c>
      <c r="B53" s="10"/>
    </row>
    <row r="54" spans="1:2" ht="12.75">
      <c r="A54" s="2" t="s">
        <v>612</v>
      </c>
      <c r="B54" s="10">
        <v>112</v>
      </c>
    </row>
    <row r="55" spans="1:2" ht="12.75">
      <c r="A55" s="2" t="s">
        <v>19</v>
      </c>
      <c r="B55" s="10">
        <v>25</v>
      </c>
    </row>
    <row r="56" spans="1:2" ht="12.75">
      <c r="A56" s="2" t="s">
        <v>20</v>
      </c>
      <c r="B56" s="10">
        <v>29</v>
      </c>
    </row>
    <row r="57" spans="1:2" ht="12.75">
      <c r="A57" s="2" t="s">
        <v>21</v>
      </c>
      <c r="B57" s="10">
        <v>177</v>
      </c>
    </row>
    <row r="58" spans="1:2" ht="12.75">
      <c r="A58" s="2" t="s">
        <v>554</v>
      </c>
      <c r="B58" s="10">
        <v>470</v>
      </c>
    </row>
    <row r="59" spans="1:2" ht="12.75">
      <c r="A59" s="2" t="s">
        <v>24</v>
      </c>
      <c r="B59" s="10">
        <f>+B60+B61</f>
        <v>52</v>
      </c>
    </row>
    <row r="60" spans="1:2" ht="12.75">
      <c r="A60" s="2" t="s">
        <v>696</v>
      </c>
      <c r="B60" s="10">
        <v>9</v>
      </c>
    </row>
    <row r="61" spans="1:2" ht="12.75">
      <c r="A61" s="36" t="s">
        <v>697</v>
      </c>
      <c r="B61" s="11">
        <v>43</v>
      </c>
    </row>
    <row r="63" ht="12.75">
      <c r="A63" s="12" t="s">
        <v>695</v>
      </c>
    </row>
    <row r="65" ht="12.75">
      <c r="A65" s="8" t="s">
        <v>677</v>
      </c>
    </row>
    <row r="69" ht="18.75">
      <c r="A69" s="22" t="s">
        <v>719</v>
      </c>
    </row>
    <row r="70" spans="1:5" ht="25.5">
      <c r="A70" s="23"/>
      <c r="B70" s="31" t="s">
        <v>4</v>
      </c>
      <c r="C70" s="31" t="s">
        <v>712</v>
      </c>
      <c r="D70" s="31" t="s">
        <v>713</v>
      </c>
      <c r="E70" s="31" t="s">
        <v>3</v>
      </c>
    </row>
    <row r="72" spans="1:5" ht="12.75">
      <c r="A72" s="2" t="s">
        <v>706</v>
      </c>
      <c r="B72" s="10">
        <f>SUM(B73:B74)</f>
        <v>57</v>
      </c>
      <c r="C72" s="10">
        <f>SUM(C73:C74)</f>
        <v>14</v>
      </c>
      <c r="D72" s="10">
        <f>SUM(D73:D74)</f>
        <v>103</v>
      </c>
      <c r="E72" s="10">
        <f>SUM(E73:E74)</f>
        <v>57</v>
      </c>
    </row>
    <row r="73" spans="1:5" ht="12.75">
      <c r="A73" s="14" t="s">
        <v>242</v>
      </c>
      <c r="B73" s="10">
        <v>57</v>
      </c>
      <c r="C73" s="2">
        <v>8</v>
      </c>
      <c r="D73" s="2">
        <v>63</v>
      </c>
      <c r="E73" s="2">
        <v>55</v>
      </c>
    </row>
    <row r="74" spans="1:5" ht="12.75">
      <c r="A74" s="14" t="s">
        <v>243</v>
      </c>
      <c r="B74" s="32" t="s">
        <v>202</v>
      </c>
      <c r="C74" s="2">
        <v>6</v>
      </c>
      <c r="D74" s="2">
        <v>40</v>
      </c>
      <c r="E74" s="2">
        <v>2</v>
      </c>
    </row>
    <row r="75" spans="1:2" ht="12.75">
      <c r="A75" s="2" t="s">
        <v>11</v>
      </c>
      <c r="B75" s="10"/>
    </row>
    <row r="76" spans="1:5" ht="12.75">
      <c r="A76" s="14" t="s">
        <v>707</v>
      </c>
      <c r="B76" s="10">
        <f>SUM(B77:B78)</f>
        <v>7607</v>
      </c>
      <c r="C76" s="10">
        <f>SUM(C77:C78)</f>
        <v>100</v>
      </c>
      <c r="D76" s="10">
        <f>SUM(D77:D78)</f>
        <v>597</v>
      </c>
      <c r="E76" s="10">
        <f>SUM(E77:E78)</f>
        <v>4006</v>
      </c>
    </row>
    <row r="77" spans="1:5" ht="12.75">
      <c r="A77" s="13" t="s">
        <v>242</v>
      </c>
      <c r="B77" s="10">
        <v>6464</v>
      </c>
      <c r="C77" s="32" t="s">
        <v>202</v>
      </c>
      <c r="D77" s="2">
        <v>326</v>
      </c>
      <c r="E77" s="10">
        <v>3163</v>
      </c>
    </row>
    <row r="78" spans="1:5" ht="12.75">
      <c r="A78" s="13" t="s">
        <v>243</v>
      </c>
      <c r="B78" s="10">
        <v>1143</v>
      </c>
      <c r="C78" s="2">
        <v>100</v>
      </c>
      <c r="D78" s="2">
        <v>271</v>
      </c>
      <c r="E78" s="10">
        <v>843</v>
      </c>
    </row>
    <row r="79" spans="1:5" ht="14.25">
      <c r="A79" s="14" t="s">
        <v>715</v>
      </c>
      <c r="B79" s="32" t="s">
        <v>202</v>
      </c>
      <c r="C79" s="10">
        <f>SUM(C80:C81)</f>
        <v>93</v>
      </c>
      <c r="D79" s="10">
        <f>SUM(D80:D81)</f>
        <v>597</v>
      </c>
      <c r="E79" s="10">
        <f>SUM(E80:E81)</f>
        <v>3889</v>
      </c>
    </row>
    <row r="80" spans="1:5" ht="12.75">
      <c r="A80" s="13" t="s">
        <v>242</v>
      </c>
      <c r="B80" s="32" t="s">
        <v>202</v>
      </c>
      <c r="C80" s="32" t="s">
        <v>202</v>
      </c>
      <c r="D80" s="2">
        <v>326</v>
      </c>
      <c r="E80" s="10">
        <v>3061</v>
      </c>
    </row>
    <row r="81" spans="1:5" ht="12.75">
      <c r="A81" s="13" t="s">
        <v>243</v>
      </c>
      <c r="B81" s="32" t="s">
        <v>202</v>
      </c>
      <c r="C81" s="2">
        <v>93</v>
      </c>
      <c r="D81" s="2">
        <v>271</v>
      </c>
      <c r="E81" s="10">
        <v>828</v>
      </c>
    </row>
    <row r="82" spans="1:5" ht="12.75">
      <c r="A82" s="56" t="s">
        <v>261</v>
      </c>
      <c r="B82" s="10"/>
      <c r="E82" s="10"/>
    </row>
    <row r="83" spans="1:5" ht="14.25">
      <c r="A83" s="20" t="s">
        <v>739</v>
      </c>
      <c r="B83" s="32" t="s">
        <v>202</v>
      </c>
      <c r="C83" s="10">
        <f>SUM(C84:C85)</f>
        <v>84</v>
      </c>
      <c r="D83" s="10">
        <f>SUM(D84:D85)</f>
        <v>518</v>
      </c>
      <c r="E83" s="10">
        <f>SUM(E84:E85)</f>
        <v>2964</v>
      </c>
    </row>
    <row r="84" spans="1:5" ht="12.75">
      <c r="A84" s="17" t="s">
        <v>242</v>
      </c>
      <c r="B84" s="32" t="s">
        <v>202</v>
      </c>
      <c r="C84" s="32" t="s">
        <v>202</v>
      </c>
      <c r="D84" s="2">
        <v>291</v>
      </c>
      <c r="E84" s="10">
        <v>2241</v>
      </c>
    </row>
    <row r="85" spans="1:5" ht="12.75">
      <c r="A85" s="17" t="s">
        <v>243</v>
      </c>
      <c r="B85" s="32" t="s">
        <v>202</v>
      </c>
      <c r="C85" s="10">
        <v>84</v>
      </c>
      <c r="D85" s="2">
        <v>227</v>
      </c>
      <c r="E85" s="10">
        <v>723</v>
      </c>
    </row>
    <row r="86" spans="1:5" ht="12.75">
      <c r="A86" s="13" t="s">
        <v>710</v>
      </c>
      <c r="B86" s="33" t="s">
        <v>202</v>
      </c>
      <c r="C86" s="2">
        <f>SUM(C87:C88)</f>
        <v>90.32</v>
      </c>
      <c r="D86" s="2">
        <v>86.77</v>
      </c>
      <c r="E86" s="2">
        <v>76.21</v>
      </c>
    </row>
    <row r="87" spans="1:5" ht="12.75">
      <c r="A87" s="17" t="s">
        <v>242</v>
      </c>
      <c r="B87" s="33" t="s">
        <v>202</v>
      </c>
      <c r="C87" s="32" t="s">
        <v>202</v>
      </c>
      <c r="D87" s="2">
        <v>89.26</v>
      </c>
      <c r="E87" s="2">
        <v>73.21</v>
      </c>
    </row>
    <row r="88" spans="1:5" ht="12.75">
      <c r="A88" s="17" t="s">
        <v>243</v>
      </c>
      <c r="B88" s="33" t="s">
        <v>202</v>
      </c>
      <c r="C88" s="2">
        <v>90.32</v>
      </c>
      <c r="D88" s="2">
        <v>83.76</v>
      </c>
      <c r="E88" s="2">
        <v>87.32</v>
      </c>
    </row>
    <row r="89" spans="1:5" ht="12.75">
      <c r="A89" s="6" t="s">
        <v>24</v>
      </c>
      <c r="B89" s="10">
        <f>SUM(B90:B91)</f>
        <v>1071</v>
      </c>
      <c r="C89" s="32" t="s">
        <v>202</v>
      </c>
      <c r="D89" s="10">
        <f>SUM(D90:D91)</f>
        <v>49</v>
      </c>
      <c r="E89" s="10">
        <f>SUM(E90:E91)</f>
        <v>502</v>
      </c>
    </row>
    <row r="90" spans="1:5" ht="12.75">
      <c r="A90" s="29" t="s">
        <v>242</v>
      </c>
      <c r="B90" s="30">
        <v>961</v>
      </c>
      <c r="C90" s="32" t="s">
        <v>202</v>
      </c>
      <c r="D90" s="6">
        <v>27</v>
      </c>
      <c r="E90" s="6">
        <v>386</v>
      </c>
    </row>
    <row r="91" spans="1:5" ht="12.75">
      <c r="A91" s="27" t="s">
        <v>243</v>
      </c>
      <c r="B91" s="11">
        <v>110</v>
      </c>
      <c r="C91" s="35" t="s">
        <v>202</v>
      </c>
      <c r="D91" s="36">
        <v>22</v>
      </c>
      <c r="E91" s="36">
        <v>116</v>
      </c>
    </row>
    <row r="93" ht="12.75">
      <c r="A93" s="12" t="s">
        <v>720</v>
      </c>
    </row>
    <row r="94" ht="12.75">
      <c r="A94" s="12" t="s">
        <v>718</v>
      </c>
    </row>
    <row r="96" ht="12.75">
      <c r="A96" s="8" t="s">
        <v>711</v>
      </c>
    </row>
    <row r="100" ht="15.75">
      <c r="A100" s="22" t="s">
        <v>798</v>
      </c>
    </row>
    <row r="101" spans="1:2" ht="18">
      <c r="A101" s="23"/>
      <c r="B101" s="24" t="s">
        <v>694</v>
      </c>
    </row>
    <row r="103" spans="1:2" ht="12.75">
      <c r="A103" s="2" t="s">
        <v>706</v>
      </c>
      <c r="B103" s="10">
        <f>SUM(B104:B105)</f>
        <v>243</v>
      </c>
    </row>
    <row r="104" spans="1:2" ht="12.75">
      <c r="A104" s="14" t="s">
        <v>242</v>
      </c>
      <c r="B104" s="2">
        <v>242</v>
      </c>
    </row>
    <row r="105" spans="1:2" ht="12.75">
      <c r="A105" s="14" t="s">
        <v>243</v>
      </c>
      <c r="B105" s="2">
        <v>1</v>
      </c>
    </row>
    <row r="106" ht="12.75">
      <c r="A106" s="2" t="s">
        <v>11</v>
      </c>
    </row>
    <row r="107" spans="1:2" ht="12.75">
      <c r="A107" s="14" t="s">
        <v>707</v>
      </c>
      <c r="B107" s="10">
        <f>SUM(B108:B109)</f>
        <v>9536</v>
      </c>
    </row>
    <row r="108" spans="1:2" ht="12.75">
      <c r="A108" s="13" t="s">
        <v>242</v>
      </c>
      <c r="B108" s="10">
        <v>8752</v>
      </c>
    </row>
    <row r="109" spans="1:2" ht="12.75">
      <c r="A109" s="13" t="s">
        <v>243</v>
      </c>
      <c r="B109" s="10">
        <v>784</v>
      </c>
    </row>
    <row r="110" spans="1:2" ht="14.25">
      <c r="A110" s="14" t="s">
        <v>715</v>
      </c>
      <c r="B110" s="10">
        <v>30641</v>
      </c>
    </row>
    <row r="111" spans="1:2" ht="12.75">
      <c r="A111" s="13" t="s">
        <v>242</v>
      </c>
      <c r="B111" s="32" t="s">
        <v>202</v>
      </c>
    </row>
    <row r="112" spans="1:2" ht="12.75">
      <c r="A112" s="13" t="s">
        <v>243</v>
      </c>
      <c r="B112" s="32" t="s">
        <v>202</v>
      </c>
    </row>
    <row r="113" spans="1:2" ht="12.75">
      <c r="A113" s="56" t="s">
        <v>261</v>
      </c>
      <c r="B113" s="10"/>
    </row>
    <row r="114" spans="1:2" ht="14.25">
      <c r="A114" s="20" t="s">
        <v>739</v>
      </c>
      <c r="B114" s="10">
        <v>24356</v>
      </c>
    </row>
    <row r="115" spans="1:2" ht="12.75">
      <c r="A115" s="17" t="s">
        <v>242</v>
      </c>
      <c r="B115" s="32" t="s">
        <v>202</v>
      </c>
    </row>
    <row r="116" spans="1:2" ht="12.75">
      <c r="A116" s="17" t="s">
        <v>243</v>
      </c>
      <c r="B116" s="32" t="s">
        <v>202</v>
      </c>
    </row>
    <row r="117" spans="1:2" ht="12.75">
      <c r="A117" s="13" t="s">
        <v>710</v>
      </c>
      <c r="B117" s="2">
        <v>79.49</v>
      </c>
    </row>
    <row r="118" spans="1:2" ht="12.75">
      <c r="A118" s="17" t="s">
        <v>242</v>
      </c>
      <c r="B118" s="32" t="s">
        <v>202</v>
      </c>
    </row>
    <row r="119" spans="1:2" ht="12.75">
      <c r="A119" s="17" t="s">
        <v>243</v>
      </c>
      <c r="B119" s="32" t="s">
        <v>202</v>
      </c>
    </row>
    <row r="120" spans="1:2" ht="12.75">
      <c r="A120" s="6" t="s">
        <v>24</v>
      </c>
      <c r="B120" s="10">
        <f>SUM(B121:B122)</f>
        <v>930</v>
      </c>
    </row>
    <row r="121" spans="1:2" ht="12.75">
      <c r="A121" s="29" t="s">
        <v>242</v>
      </c>
      <c r="B121" s="6">
        <v>854</v>
      </c>
    </row>
    <row r="122" spans="1:2" ht="12.75">
      <c r="A122" s="27" t="s">
        <v>243</v>
      </c>
      <c r="B122" s="36">
        <v>76</v>
      </c>
    </row>
    <row r="124" ht="12.75">
      <c r="A124" s="12" t="s">
        <v>720</v>
      </c>
    </row>
    <row r="125" ht="12.75">
      <c r="A125" s="12" t="s">
        <v>723</v>
      </c>
    </row>
    <row r="127" ht="12.75">
      <c r="A127" s="8" t="s">
        <v>711</v>
      </c>
    </row>
    <row r="131" ht="18.75">
      <c r="A131" s="22" t="s">
        <v>729</v>
      </c>
    </row>
    <row r="132" spans="1:6" ht="25.5">
      <c r="A132" s="23"/>
      <c r="B132" s="31" t="s">
        <v>29</v>
      </c>
      <c r="C132" s="31" t="s">
        <v>26</v>
      </c>
      <c r="D132" s="31" t="s">
        <v>30</v>
      </c>
      <c r="E132" s="31" t="s">
        <v>28</v>
      </c>
      <c r="F132" s="31" t="s">
        <v>27</v>
      </c>
    </row>
    <row r="134" spans="1:7" ht="12.75">
      <c r="A134" s="2" t="s">
        <v>706</v>
      </c>
      <c r="B134" s="10">
        <f>SUM(B135:B136)</f>
        <v>61</v>
      </c>
      <c r="C134" s="10">
        <f>SUM(C135:C136)</f>
        <v>37</v>
      </c>
      <c r="D134" s="10">
        <f>SUM(D135:D136)</f>
        <v>22</v>
      </c>
      <c r="E134" s="10">
        <f>SUM(E135:E136)</f>
        <v>39</v>
      </c>
      <c r="F134" s="10">
        <f>SUM(F135:F136)</f>
        <v>84</v>
      </c>
      <c r="G134" s="10"/>
    </row>
    <row r="135" spans="1:6" ht="12.75">
      <c r="A135" s="14" t="s">
        <v>242</v>
      </c>
      <c r="B135" s="2">
        <v>61</v>
      </c>
      <c r="C135" s="2">
        <v>37</v>
      </c>
      <c r="D135" s="2">
        <v>22</v>
      </c>
      <c r="E135" s="2">
        <v>39</v>
      </c>
      <c r="F135" s="2">
        <v>83</v>
      </c>
    </row>
    <row r="136" spans="1:6" ht="12.75">
      <c r="A136" s="14" t="s">
        <v>243</v>
      </c>
      <c r="B136" s="46" t="s">
        <v>202</v>
      </c>
      <c r="C136" s="46" t="s">
        <v>202</v>
      </c>
      <c r="D136" s="46" t="s">
        <v>202</v>
      </c>
      <c r="E136" s="46" t="s">
        <v>202</v>
      </c>
      <c r="F136" s="2">
        <v>1</v>
      </c>
    </row>
    <row r="137" ht="12.75">
      <c r="A137" s="2" t="s">
        <v>11</v>
      </c>
    </row>
    <row r="138" spans="1:6" ht="12.75">
      <c r="A138" s="14" t="s">
        <v>707</v>
      </c>
      <c r="B138" s="10">
        <f>SUM(B139:B140)</f>
        <v>574</v>
      </c>
      <c r="C138" s="10">
        <f>SUM(C139:C140)</f>
        <v>3441</v>
      </c>
      <c r="D138" s="10">
        <f>SUM(D139:D140)</f>
        <v>1716</v>
      </c>
      <c r="E138" s="10">
        <f>SUM(E139:E140)</f>
        <v>573</v>
      </c>
      <c r="F138" s="10">
        <f>SUM(F139:F140)</f>
        <v>3232</v>
      </c>
    </row>
    <row r="139" spans="1:6" ht="12.75">
      <c r="A139" s="13" t="s">
        <v>242</v>
      </c>
      <c r="B139" s="2">
        <v>503</v>
      </c>
      <c r="C139" s="2">
        <v>3397</v>
      </c>
      <c r="D139" s="2">
        <v>1326</v>
      </c>
      <c r="E139" s="2">
        <v>355</v>
      </c>
      <c r="F139" s="2">
        <v>3171</v>
      </c>
    </row>
    <row r="140" spans="1:6" ht="12.75">
      <c r="A140" s="13" t="s">
        <v>243</v>
      </c>
      <c r="B140" s="2">
        <v>71</v>
      </c>
      <c r="C140" s="2">
        <v>44</v>
      </c>
      <c r="D140" s="2">
        <v>390</v>
      </c>
      <c r="E140" s="2">
        <v>218</v>
      </c>
      <c r="F140" s="2">
        <v>61</v>
      </c>
    </row>
    <row r="141" spans="1:6" ht="14.25">
      <c r="A141" s="14" t="s">
        <v>715</v>
      </c>
      <c r="B141" s="10">
        <v>1624</v>
      </c>
      <c r="C141" s="10">
        <v>10981</v>
      </c>
      <c r="D141" s="10">
        <v>3801</v>
      </c>
      <c r="E141" s="10">
        <v>1550</v>
      </c>
      <c r="F141" s="10">
        <v>12685</v>
      </c>
    </row>
    <row r="142" spans="1:6" ht="12.75">
      <c r="A142" s="13" t="s">
        <v>242</v>
      </c>
      <c r="B142" s="46" t="s">
        <v>202</v>
      </c>
      <c r="C142" s="46" t="s">
        <v>202</v>
      </c>
      <c r="D142" s="46" t="s">
        <v>202</v>
      </c>
      <c r="E142" s="46" t="s">
        <v>202</v>
      </c>
      <c r="F142" s="46" t="s">
        <v>202</v>
      </c>
    </row>
    <row r="143" spans="1:6" ht="12.75">
      <c r="A143" s="13" t="s">
        <v>243</v>
      </c>
      <c r="B143" s="46" t="s">
        <v>202</v>
      </c>
      <c r="C143" s="46" t="s">
        <v>202</v>
      </c>
      <c r="D143" s="46" t="s">
        <v>202</v>
      </c>
      <c r="E143" s="46" t="s">
        <v>202</v>
      </c>
      <c r="F143" s="46" t="s">
        <v>202</v>
      </c>
    </row>
    <row r="144" ht="12.75">
      <c r="A144" s="56" t="s">
        <v>261</v>
      </c>
    </row>
    <row r="145" spans="1:6" ht="14.25">
      <c r="A145" s="20" t="s">
        <v>739</v>
      </c>
      <c r="B145" s="10">
        <v>939</v>
      </c>
      <c r="C145" s="10">
        <v>8518</v>
      </c>
      <c r="D145" s="10">
        <v>2398</v>
      </c>
      <c r="E145" s="10">
        <v>1311</v>
      </c>
      <c r="F145" s="10">
        <v>11190</v>
      </c>
    </row>
    <row r="146" spans="1:6" ht="12.75">
      <c r="A146" s="66" t="s">
        <v>242</v>
      </c>
      <c r="B146" s="46" t="s">
        <v>202</v>
      </c>
      <c r="C146" s="46" t="s">
        <v>202</v>
      </c>
      <c r="D146" s="46" t="s">
        <v>202</v>
      </c>
      <c r="E146" s="46" t="s">
        <v>202</v>
      </c>
      <c r="F146" s="46" t="s">
        <v>202</v>
      </c>
    </row>
    <row r="147" spans="1:6" ht="12.75">
      <c r="A147" s="17" t="s">
        <v>243</v>
      </c>
      <c r="B147" s="46" t="s">
        <v>202</v>
      </c>
      <c r="C147" s="46" t="s">
        <v>202</v>
      </c>
      <c r="D147" s="46" t="s">
        <v>202</v>
      </c>
      <c r="E147" s="46" t="s">
        <v>202</v>
      </c>
      <c r="F147" s="46" t="s">
        <v>202</v>
      </c>
    </row>
    <row r="148" spans="1:6" ht="12.75">
      <c r="A148" s="13" t="s">
        <v>710</v>
      </c>
      <c r="B148" s="18">
        <v>57.82</v>
      </c>
      <c r="C148" s="18">
        <v>77.57</v>
      </c>
      <c r="D148" s="18">
        <v>63.09</v>
      </c>
      <c r="E148" s="18">
        <v>84.58</v>
      </c>
      <c r="F148" s="18">
        <v>88.21</v>
      </c>
    </row>
    <row r="149" spans="1:6" ht="12.75">
      <c r="A149" s="17" t="s">
        <v>242</v>
      </c>
      <c r="B149" s="46" t="s">
        <v>202</v>
      </c>
      <c r="C149" s="46" t="s">
        <v>202</v>
      </c>
      <c r="D149" s="46" t="s">
        <v>202</v>
      </c>
      <c r="E149" s="46" t="s">
        <v>202</v>
      </c>
      <c r="F149" s="46" t="s">
        <v>202</v>
      </c>
    </row>
    <row r="150" spans="1:6" ht="12.75">
      <c r="A150" s="17" t="s">
        <v>243</v>
      </c>
      <c r="B150" s="46" t="s">
        <v>202</v>
      </c>
      <c r="C150" s="46" t="s">
        <v>202</v>
      </c>
      <c r="D150" s="46" t="s">
        <v>202</v>
      </c>
      <c r="E150" s="46" t="s">
        <v>202</v>
      </c>
      <c r="F150" s="46" t="s">
        <v>202</v>
      </c>
    </row>
    <row r="151" spans="1:6" ht="12.75">
      <c r="A151" s="6" t="s">
        <v>24</v>
      </c>
      <c r="B151" s="10">
        <f>SUM(B152:B153)</f>
        <v>38</v>
      </c>
      <c r="C151" s="10">
        <f>SUM(C152:C153)</f>
        <v>292</v>
      </c>
      <c r="D151" s="10">
        <f>SUM(D152:D153)</f>
        <v>208</v>
      </c>
      <c r="E151" s="10">
        <f>SUM(E152:E153)</f>
        <v>48</v>
      </c>
      <c r="F151" s="10">
        <f>SUM(F152:F153)</f>
        <v>344</v>
      </c>
    </row>
    <row r="152" spans="1:6" ht="12.75">
      <c r="A152" s="29" t="s">
        <v>242</v>
      </c>
      <c r="B152" s="6">
        <v>36</v>
      </c>
      <c r="C152" s="6">
        <v>289</v>
      </c>
      <c r="D152" s="6">
        <v>153</v>
      </c>
      <c r="E152" s="6">
        <v>37</v>
      </c>
      <c r="F152" s="6">
        <v>339</v>
      </c>
    </row>
    <row r="153" spans="1:6" ht="12.75">
      <c r="A153" s="27" t="s">
        <v>243</v>
      </c>
      <c r="B153" s="36">
        <v>2</v>
      </c>
      <c r="C153" s="36">
        <v>3</v>
      </c>
      <c r="D153" s="36">
        <v>55</v>
      </c>
      <c r="E153" s="36">
        <v>11</v>
      </c>
      <c r="F153" s="36">
        <v>5</v>
      </c>
    </row>
    <row r="155" ht="12.75">
      <c r="A155" s="12" t="s">
        <v>720</v>
      </c>
    </row>
    <row r="156" ht="12.75">
      <c r="A156" s="12" t="s">
        <v>723</v>
      </c>
    </row>
    <row r="158" ht="12.75">
      <c r="A158" s="8" t="s">
        <v>711</v>
      </c>
    </row>
    <row r="162" ht="15.75">
      <c r="A162" s="22" t="s">
        <v>736</v>
      </c>
    </row>
    <row r="163" spans="1:2" ht="18">
      <c r="A163" s="23"/>
      <c r="B163" s="24" t="s">
        <v>704</v>
      </c>
    </row>
    <row r="164" spans="1:2" ht="18">
      <c r="A164" s="52"/>
      <c r="B164" s="53"/>
    </row>
    <row r="165" spans="1:2" ht="12.75">
      <c r="A165" s="54" t="s">
        <v>706</v>
      </c>
      <c r="B165" s="10">
        <v>11</v>
      </c>
    </row>
    <row r="166" spans="1:2" ht="12.75">
      <c r="A166" s="54" t="s">
        <v>11</v>
      </c>
      <c r="B166" s="61"/>
    </row>
    <row r="167" spans="1:2" ht="12.75">
      <c r="A167" s="56" t="s">
        <v>707</v>
      </c>
      <c r="B167" s="61">
        <v>154</v>
      </c>
    </row>
    <row r="168" spans="1:2" ht="14.25">
      <c r="A168" s="56" t="s">
        <v>715</v>
      </c>
      <c r="B168" s="61">
        <v>702</v>
      </c>
    </row>
    <row r="169" spans="1:2" ht="12.75">
      <c r="A169" s="56" t="s">
        <v>261</v>
      </c>
      <c r="B169" s="61"/>
    </row>
    <row r="170" spans="1:2" ht="14.25">
      <c r="A170" s="20" t="s">
        <v>739</v>
      </c>
      <c r="B170" s="62">
        <v>560</v>
      </c>
    </row>
    <row r="171" spans="1:2" ht="12.75">
      <c r="A171" s="57" t="s">
        <v>710</v>
      </c>
      <c r="B171" s="63">
        <v>79.77</v>
      </c>
    </row>
    <row r="172" spans="1:2" ht="12.75">
      <c r="A172" s="64" t="s">
        <v>24</v>
      </c>
      <c r="B172" s="65">
        <v>31</v>
      </c>
    </row>
    <row r="173" ht="12.75">
      <c r="B173" s="10"/>
    </row>
    <row r="174" ht="12.75">
      <c r="A174" s="12" t="s">
        <v>720</v>
      </c>
    </row>
    <row r="175" ht="12.75">
      <c r="A175" s="12" t="s">
        <v>735</v>
      </c>
    </row>
    <row r="177" spans="1:2" ht="12.75">
      <c r="A177" s="8" t="s">
        <v>711</v>
      </c>
      <c r="B177" s="10"/>
    </row>
    <row r="181" ht="15.75">
      <c r="A181" s="22" t="s">
        <v>558</v>
      </c>
    </row>
    <row r="182" spans="1:2" ht="18">
      <c r="A182" s="23"/>
      <c r="B182" s="24" t="s">
        <v>694</v>
      </c>
    </row>
    <row r="183" ht="18">
      <c r="A183" s="52"/>
    </row>
    <row r="184" spans="1:2" ht="12.75">
      <c r="A184" s="2" t="s">
        <v>547</v>
      </c>
      <c r="B184" s="10">
        <f>+B185+B188</f>
        <v>3669</v>
      </c>
    </row>
    <row r="185" spans="1:2" ht="12.75">
      <c r="A185" s="54" t="s">
        <v>298</v>
      </c>
      <c r="B185" s="10">
        <f>SUM(B186:B187)</f>
        <v>1226</v>
      </c>
    </row>
    <row r="186" spans="1:2" ht="12.75">
      <c r="A186" s="54" t="s">
        <v>299</v>
      </c>
      <c r="B186" s="10">
        <v>450</v>
      </c>
    </row>
    <row r="187" spans="1:2" ht="12.75">
      <c r="A187" s="54" t="s">
        <v>553</v>
      </c>
      <c r="B187" s="32">
        <v>776</v>
      </c>
    </row>
    <row r="188" spans="1:2" ht="12.75">
      <c r="A188" s="54" t="s">
        <v>301</v>
      </c>
      <c r="B188" s="10">
        <f>SUM(B189:B190)</f>
        <v>2443</v>
      </c>
    </row>
    <row r="189" spans="1:2" ht="12.75">
      <c r="A189" s="54" t="s">
        <v>299</v>
      </c>
      <c r="B189" s="10">
        <v>396</v>
      </c>
    </row>
    <row r="190" spans="1:2" ht="12.75">
      <c r="A190" s="54" t="s">
        <v>553</v>
      </c>
      <c r="B190" s="32">
        <v>2047</v>
      </c>
    </row>
    <row r="191" spans="1:2" ht="12.75">
      <c r="A191" s="54" t="s">
        <v>559</v>
      </c>
      <c r="B191" s="10">
        <f>SUM(B192:B193)</f>
        <v>3669</v>
      </c>
    </row>
    <row r="192" spans="1:2" ht="12.75">
      <c r="A192" s="54" t="s">
        <v>299</v>
      </c>
      <c r="B192" s="10">
        <f>+B186+B189</f>
        <v>846</v>
      </c>
    </row>
    <row r="193" spans="1:2" ht="12.75">
      <c r="A193" s="54" t="s">
        <v>553</v>
      </c>
      <c r="B193" s="10">
        <f>+B187+B190</f>
        <v>2823</v>
      </c>
    </row>
    <row r="194" spans="1:2" ht="12.75">
      <c r="A194" s="54" t="s">
        <v>18</v>
      </c>
      <c r="B194" s="10">
        <f>SUM(B195:B198)</f>
        <v>6311</v>
      </c>
    </row>
    <row r="195" spans="1:2" ht="12.75">
      <c r="A195" s="6" t="s">
        <v>19</v>
      </c>
      <c r="B195" s="51">
        <v>791</v>
      </c>
    </row>
    <row r="196" spans="1:2" ht="12.75">
      <c r="A196" s="21" t="s">
        <v>20</v>
      </c>
      <c r="B196" s="51">
        <v>467</v>
      </c>
    </row>
    <row r="197" spans="1:2" ht="12.75">
      <c r="A197" s="21" t="s">
        <v>21</v>
      </c>
      <c r="B197" s="30">
        <v>4742</v>
      </c>
    </row>
    <row r="198" spans="1:2" ht="12.75">
      <c r="A198" s="21" t="s">
        <v>22</v>
      </c>
      <c r="B198" s="51">
        <v>311</v>
      </c>
    </row>
    <row r="199" spans="1:2" ht="12.75">
      <c r="A199" s="64" t="s">
        <v>560</v>
      </c>
      <c r="B199" s="11">
        <v>296</v>
      </c>
    </row>
    <row r="201" ht="12.75">
      <c r="A201" s="12" t="s">
        <v>695</v>
      </c>
    </row>
    <row r="203" ht="12.75">
      <c r="A203" s="8" t="s">
        <v>677</v>
      </c>
    </row>
    <row r="207" ht="15.75">
      <c r="A207" s="22" t="s">
        <v>558</v>
      </c>
    </row>
    <row r="208" spans="1:2" ht="18">
      <c r="A208" s="23"/>
      <c r="B208" s="24" t="s">
        <v>694</v>
      </c>
    </row>
    <row r="209" spans="1:2" ht="18">
      <c r="A209" s="52"/>
      <c r="B209" s="53"/>
    </row>
    <row r="210" spans="1:2" ht="12.75">
      <c r="A210" s="54" t="s">
        <v>706</v>
      </c>
      <c r="B210" s="32">
        <f>SUM(B211:B212)</f>
        <v>54</v>
      </c>
    </row>
    <row r="211" spans="1:2" ht="12.75">
      <c r="A211" s="14" t="s">
        <v>242</v>
      </c>
      <c r="B211" s="10">
        <v>39</v>
      </c>
    </row>
    <row r="212" spans="1:2" ht="12.75">
      <c r="A212" s="14" t="s">
        <v>243</v>
      </c>
      <c r="B212" s="32">
        <v>15</v>
      </c>
    </row>
    <row r="213" spans="1:2" ht="12.75">
      <c r="A213" s="54" t="s">
        <v>11</v>
      </c>
      <c r="B213" s="55"/>
    </row>
    <row r="214" spans="1:2" ht="12.75">
      <c r="A214" s="56" t="s">
        <v>707</v>
      </c>
      <c r="B214" s="32">
        <f>SUM(B215:B216)</f>
        <v>6940</v>
      </c>
    </row>
    <row r="215" spans="1:2" ht="12.75">
      <c r="A215" s="20" t="s">
        <v>242</v>
      </c>
      <c r="B215" s="10">
        <v>1493</v>
      </c>
    </row>
    <row r="216" spans="1:2" ht="12.75">
      <c r="A216" s="57" t="s">
        <v>243</v>
      </c>
      <c r="B216" s="10">
        <v>5447</v>
      </c>
    </row>
    <row r="217" spans="1:2" ht="12.75">
      <c r="A217" s="56" t="s">
        <v>708</v>
      </c>
      <c r="B217" s="32">
        <f>SUM(B218:B219)</f>
        <v>6320</v>
      </c>
    </row>
    <row r="218" spans="1:2" ht="12.75">
      <c r="A218" s="20" t="s">
        <v>242</v>
      </c>
      <c r="B218" s="10">
        <v>1240</v>
      </c>
    </row>
    <row r="219" spans="1:2" ht="12.75">
      <c r="A219" s="57" t="s">
        <v>243</v>
      </c>
      <c r="B219" s="51">
        <v>5080</v>
      </c>
    </row>
    <row r="220" spans="1:2" ht="12.75">
      <c r="A220" s="56" t="s">
        <v>261</v>
      </c>
      <c r="B220" s="58"/>
    </row>
    <row r="221" spans="1:2" ht="12.75">
      <c r="A221" s="20" t="s">
        <v>709</v>
      </c>
      <c r="B221" s="32">
        <f>SUM(B222:B223)</f>
        <v>6009</v>
      </c>
    </row>
    <row r="222" spans="1:2" ht="12.75">
      <c r="A222" s="59" t="s">
        <v>242</v>
      </c>
      <c r="B222" s="15">
        <v>1191</v>
      </c>
    </row>
    <row r="223" spans="1:2" ht="12.75">
      <c r="A223" s="59" t="s">
        <v>243</v>
      </c>
      <c r="B223" s="51">
        <v>4818</v>
      </c>
    </row>
    <row r="224" spans="1:2" ht="12.75">
      <c r="A224" s="57" t="s">
        <v>710</v>
      </c>
      <c r="B224" s="60">
        <v>95.08</v>
      </c>
    </row>
    <row r="225" spans="1:2" ht="12.75">
      <c r="A225" s="59" t="s">
        <v>242</v>
      </c>
      <c r="B225" s="60">
        <v>96.05</v>
      </c>
    </row>
    <row r="226" spans="1:2" ht="12.75">
      <c r="A226" s="59" t="s">
        <v>243</v>
      </c>
      <c r="B226" s="84">
        <v>94.84</v>
      </c>
    </row>
    <row r="227" spans="1:2" ht="12.75">
      <c r="A227" s="21" t="s">
        <v>24</v>
      </c>
      <c r="B227" s="32">
        <f>SUM(B228:B229)</f>
        <v>52</v>
      </c>
    </row>
    <row r="228" spans="1:2" ht="12.75">
      <c r="A228" s="29" t="s">
        <v>242</v>
      </c>
      <c r="B228" s="51">
        <v>4</v>
      </c>
    </row>
    <row r="229" spans="1:2" ht="12.75">
      <c r="A229" s="27" t="s">
        <v>243</v>
      </c>
      <c r="B229" s="35">
        <v>48</v>
      </c>
    </row>
    <row r="230" ht="12.75">
      <c r="B230" s="10"/>
    </row>
    <row r="231" ht="12.75">
      <c r="A231" s="12" t="s">
        <v>695</v>
      </c>
    </row>
    <row r="233" spans="1:2" ht="12.75">
      <c r="A233" s="8" t="s">
        <v>711</v>
      </c>
      <c r="B233" s="10"/>
    </row>
    <row r="237" ht="15.75">
      <c r="A237" s="22" t="s">
        <v>561</v>
      </c>
    </row>
    <row r="238" spans="1:2" ht="18">
      <c r="A238" s="23"/>
      <c r="B238" s="24" t="s">
        <v>694</v>
      </c>
    </row>
    <row r="239" ht="18">
      <c r="A239" s="52"/>
    </row>
    <row r="240" spans="1:2" ht="12.75">
      <c r="A240" s="2" t="s">
        <v>562</v>
      </c>
      <c r="B240" s="10">
        <v>579</v>
      </c>
    </row>
    <row r="241" spans="1:2" ht="12.75">
      <c r="A241" s="2" t="s">
        <v>11</v>
      </c>
      <c r="B241" s="10">
        <f>SUM(B242:B243)</f>
        <v>292</v>
      </c>
    </row>
    <row r="242" spans="1:2" ht="12.75">
      <c r="A242" s="54" t="s">
        <v>298</v>
      </c>
      <c r="B242" s="10">
        <v>292</v>
      </c>
    </row>
    <row r="243" spans="1:2" ht="12.75">
      <c r="A243" s="54" t="s">
        <v>301</v>
      </c>
      <c r="B243" s="10">
        <v>0</v>
      </c>
    </row>
    <row r="244" spans="1:2" ht="12.75">
      <c r="A244" s="54" t="s">
        <v>563</v>
      </c>
      <c r="B244" s="10">
        <f>SUM(B245:B249)</f>
        <v>579</v>
      </c>
    </row>
    <row r="245" spans="1:2" ht="12.75">
      <c r="A245" s="6" t="s">
        <v>19</v>
      </c>
      <c r="B245" s="51">
        <v>91</v>
      </c>
    </row>
    <row r="246" spans="1:2" ht="12.75">
      <c r="A246" s="21" t="s">
        <v>20</v>
      </c>
      <c r="B246" s="51">
        <v>84</v>
      </c>
    </row>
    <row r="247" spans="1:2" ht="12.75">
      <c r="A247" s="21" t="s">
        <v>21</v>
      </c>
      <c r="B247" s="30">
        <v>121</v>
      </c>
    </row>
    <row r="248" spans="1:2" ht="12.75">
      <c r="A248" s="21" t="s">
        <v>22</v>
      </c>
      <c r="B248" s="51">
        <v>0</v>
      </c>
    </row>
    <row r="249" spans="1:2" ht="12.75">
      <c r="A249" s="64" t="s">
        <v>564</v>
      </c>
      <c r="B249" s="11">
        <v>283</v>
      </c>
    </row>
    <row r="251" ht="12.75">
      <c r="A251" s="12" t="s">
        <v>695</v>
      </c>
    </row>
    <row r="253" ht="12.75">
      <c r="A253" s="8" t="s">
        <v>677</v>
      </c>
    </row>
    <row r="257" ht="15.75">
      <c r="A257" s="22" t="s">
        <v>784</v>
      </c>
    </row>
    <row r="258" spans="1:2" ht="18">
      <c r="A258" s="23"/>
      <c r="B258" s="24" t="s">
        <v>694</v>
      </c>
    </row>
    <row r="259" ht="18">
      <c r="A259" s="52"/>
    </row>
    <row r="260" spans="1:2" ht="12.75">
      <c r="A260" s="2" t="s">
        <v>706</v>
      </c>
      <c r="B260" s="10">
        <f>SUM(B261:B262)</f>
        <v>27</v>
      </c>
    </row>
    <row r="261" spans="1:2" ht="12.75">
      <c r="A261" s="54" t="s">
        <v>308</v>
      </c>
      <c r="B261" s="10">
        <v>2</v>
      </c>
    </row>
    <row r="262" spans="1:2" ht="12.75">
      <c r="A262" s="54" t="s">
        <v>309</v>
      </c>
      <c r="B262" s="10">
        <v>25</v>
      </c>
    </row>
    <row r="263" spans="1:2" ht="12.75">
      <c r="A263" s="54" t="s">
        <v>762</v>
      </c>
      <c r="B263" s="10"/>
    </row>
    <row r="264" spans="1:2" ht="12.75">
      <c r="A264" s="6" t="s">
        <v>785</v>
      </c>
      <c r="B264" s="51">
        <v>591</v>
      </c>
    </row>
    <row r="265" spans="1:2" ht="12.75">
      <c r="A265" s="21" t="s">
        <v>786</v>
      </c>
      <c r="B265" s="51">
        <v>297</v>
      </c>
    </row>
    <row r="266" spans="1:2" ht="12.75">
      <c r="A266" s="21" t="s">
        <v>787</v>
      </c>
      <c r="B266" s="30"/>
    </row>
    <row r="267" spans="1:2" ht="12.75">
      <c r="A267" s="21" t="s">
        <v>788</v>
      </c>
      <c r="B267" s="51">
        <v>297</v>
      </c>
    </row>
    <row r="268" spans="1:2" ht="12.75">
      <c r="A268" s="64" t="s">
        <v>789</v>
      </c>
      <c r="B268" s="11">
        <v>100</v>
      </c>
    </row>
    <row r="270" ht="12.75">
      <c r="A270" s="12" t="s">
        <v>695</v>
      </c>
    </row>
    <row r="272" ht="12.75">
      <c r="A272" s="8" t="s">
        <v>711</v>
      </c>
    </row>
    <row r="276" ht="15.75">
      <c r="A276" s="22" t="s">
        <v>565</v>
      </c>
    </row>
    <row r="277" spans="1:2" ht="18">
      <c r="A277" s="23"/>
      <c r="B277" s="24" t="s">
        <v>694</v>
      </c>
    </row>
    <row r="278" ht="18">
      <c r="A278" s="52"/>
    </row>
    <row r="279" spans="1:2" ht="12.75">
      <c r="A279" s="2" t="s">
        <v>562</v>
      </c>
      <c r="B279" s="10">
        <v>1</v>
      </c>
    </row>
    <row r="280" spans="1:2" ht="12.75">
      <c r="A280" s="2" t="s">
        <v>11</v>
      </c>
      <c r="B280" s="10">
        <f>SUM(B281:B282)</f>
        <v>1</v>
      </c>
    </row>
    <row r="281" spans="1:2" ht="12.75">
      <c r="A281" s="54" t="s">
        <v>298</v>
      </c>
      <c r="B281" s="10">
        <v>0</v>
      </c>
    </row>
    <row r="282" spans="1:2" ht="12.75">
      <c r="A282" s="54" t="s">
        <v>301</v>
      </c>
      <c r="B282" s="10">
        <v>1</v>
      </c>
    </row>
    <row r="283" spans="1:2" ht="12.75">
      <c r="A283" s="54" t="s">
        <v>563</v>
      </c>
      <c r="B283" s="10">
        <f>SUM(B284:B288)</f>
        <v>1</v>
      </c>
    </row>
    <row r="284" spans="1:2" ht="12.75">
      <c r="A284" s="6" t="s">
        <v>19</v>
      </c>
      <c r="B284" s="51">
        <v>1</v>
      </c>
    </row>
    <row r="285" spans="1:2" ht="12.75">
      <c r="A285" s="21" t="s">
        <v>20</v>
      </c>
      <c r="B285" s="51">
        <v>0</v>
      </c>
    </row>
    <row r="286" spans="1:2" ht="12.75">
      <c r="A286" s="21" t="s">
        <v>21</v>
      </c>
      <c r="B286" s="30">
        <v>0</v>
      </c>
    </row>
    <row r="287" spans="1:2" ht="12.75">
      <c r="A287" s="21" t="s">
        <v>22</v>
      </c>
      <c r="B287" s="51">
        <v>0</v>
      </c>
    </row>
    <row r="288" spans="1:2" ht="12.75">
      <c r="A288" s="64" t="s">
        <v>564</v>
      </c>
      <c r="B288" s="11">
        <v>0</v>
      </c>
    </row>
    <row r="290" ht="12.75">
      <c r="A290" s="12" t="s">
        <v>695</v>
      </c>
    </row>
    <row r="292" ht="12.75">
      <c r="A292" s="8" t="s">
        <v>677</v>
      </c>
    </row>
    <row r="296" ht="15.75">
      <c r="A296" s="22" t="s">
        <v>565</v>
      </c>
    </row>
    <row r="297" spans="1:2" ht="18">
      <c r="A297" s="23"/>
      <c r="B297" s="24" t="s">
        <v>694</v>
      </c>
    </row>
    <row r="298" spans="1:2" ht="18">
      <c r="A298" s="52"/>
      <c r="B298" s="53"/>
    </row>
    <row r="299" spans="1:2" ht="12.75">
      <c r="A299" s="54" t="s">
        <v>706</v>
      </c>
      <c r="B299" s="55">
        <v>1</v>
      </c>
    </row>
    <row r="300" spans="1:2" ht="12.75">
      <c r="A300" s="54" t="s">
        <v>762</v>
      </c>
      <c r="B300" s="55"/>
    </row>
    <row r="301" spans="1:2" ht="12.75">
      <c r="A301" s="56" t="s">
        <v>778</v>
      </c>
      <c r="B301" s="55">
        <v>23</v>
      </c>
    </row>
    <row r="302" spans="1:2" ht="12.75">
      <c r="A302" s="56" t="s">
        <v>779</v>
      </c>
      <c r="B302" s="55">
        <v>23</v>
      </c>
    </row>
    <row r="303" spans="1:2" ht="12.75">
      <c r="A303" s="56" t="s">
        <v>346</v>
      </c>
      <c r="B303" s="55"/>
    </row>
    <row r="304" spans="1:4" s="13" customFormat="1" ht="12.75">
      <c r="A304" s="20" t="s">
        <v>709</v>
      </c>
      <c r="B304" s="55">
        <v>14</v>
      </c>
      <c r="D304" s="2"/>
    </row>
    <row r="305" spans="1:4" s="13" customFormat="1" ht="12.75">
      <c r="A305" s="57" t="s">
        <v>780</v>
      </c>
      <c r="B305" s="63">
        <v>60.87</v>
      </c>
      <c r="D305" s="2"/>
    </row>
    <row r="306" spans="1:2" ht="12.75">
      <c r="A306" s="64" t="s">
        <v>24</v>
      </c>
      <c r="B306" s="67">
        <v>48</v>
      </c>
    </row>
    <row r="308" spans="1:2" ht="12.75">
      <c r="A308" s="12" t="s">
        <v>695</v>
      </c>
      <c r="B308" s="10"/>
    </row>
    <row r="310" ht="12.75">
      <c r="A310" s="8" t="s">
        <v>711</v>
      </c>
    </row>
    <row r="314" ht="15.75">
      <c r="A314" s="22" t="s">
        <v>275</v>
      </c>
    </row>
    <row r="315" spans="1:2" ht="18">
      <c r="A315" s="23"/>
      <c r="B315" s="24" t="s">
        <v>694</v>
      </c>
    </row>
    <row r="316" spans="1:2" ht="18">
      <c r="A316" s="52"/>
      <c r="B316" s="53"/>
    </row>
    <row r="317" spans="1:2" ht="12.75">
      <c r="A317" s="54" t="s">
        <v>11</v>
      </c>
      <c r="B317" s="10">
        <f>SUM(B318:B319)</f>
        <v>310</v>
      </c>
    </row>
    <row r="318" spans="1:2" ht="12.75">
      <c r="A318" s="56" t="s">
        <v>276</v>
      </c>
      <c r="B318" s="10">
        <v>202</v>
      </c>
    </row>
    <row r="319" spans="1:2" ht="12.75">
      <c r="A319" s="69" t="s">
        <v>278</v>
      </c>
      <c r="B319" s="30">
        <v>108</v>
      </c>
    </row>
    <row r="320" spans="1:2" ht="12.75">
      <c r="A320" s="54" t="s">
        <v>566</v>
      </c>
      <c r="B320" s="19"/>
    </row>
    <row r="321" spans="1:2" ht="12.75">
      <c r="A321" s="56" t="s">
        <v>567</v>
      </c>
      <c r="B321" s="10">
        <v>36</v>
      </c>
    </row>
    <row r="322" spans="1:2" ht="12.75">
      <c r="A322" s="56" t="s">
        <v>568</v>
      </c>
      <c r="B322" s="10">
        <v>36</v>
      </c>
    </row>
    <row r="323" spans="1:2" ht="12.75">
      <c r="A323" s="56" t="s">
        <v>569</v>
      </c>
      <c r="B323" s="10">
        <v>49</v>
      </c>
    </row>
    <row r="324" spans="1:2" ht="12.75">
      <c r="A324" s="56" t="s">
        <v>570</v>
      </c>
      <c r="B324" s="10">
        <v>24</v>
      </c>
    </row>
    <row r="325" spans="1:2" ht="12.75">
      <c r="A325" s="56" t="s">
        <v>571</v>
      </c>
      <c r="B325" s="10">
        <v>13</v>
      </c>
    </row>
    <row r="326" spans="1:2" ht="12.75">
      <c r="A326" s="56" t="s">
        <v>572</v>
      </c>
      <c r="B326" s="10">
        <v>43</v>
      </c>
    </row>
    <row r="327" spans="1:2" ht="12.75">
      <c r="A327" s="56" t="s">
        <v>573</v>
      </c>
      <c r="B327" s="19">
        <v>52</v>
      </c>
    </row>
    <row r="328" spans="1:2" ht="12.75">
      <c r="A328" s="69" t="s">
        <v>574</v>
      </c>
      <c r="B328" s="30">
        <v>50</v>
      </c>
    </row>
    <row r="329" spans="1:2" ht="12.75">
      <c r="A329" s="83" t="s">
        <v>575</v>
      </c>
      <c r="B329" s="11">
        <v>7</v>
      </c>
    </row>
    <row r="330" ht="12.75">
      <c r="B330" s="10"/>
    </row>
    <row r="331" ht="12.75">
      <c r="A331" s="12" t="s">
        <v>695</v>
      </c>
    </row>
    <row r="333" spans="1:2" ht="12.75">
      <c r="A333" s="8" t="s">
        <v>677</v>
      </c>
      <c r="B333" s="10"/>
    </row>
    <row r="337" ht="15.75">
      <c r="A337" s="22" t="s">
        <v>576</v>
      </c>
    </row>
    <row r="338" spans="1:2" ht="18">
      <c r="A338" s="23"/>
      <c r="B338" s="24" t="s">
        <v>694</v>
      </c>
    </row>
    <row r="339" ht="18">
      <c r="A339" s="52"/>
    </row>
    <row r="340" spans="1:2" ht="12.75">
      <c r="A340" s="2" t="s">
        <v>577</v>
      </c>
      <c r="B340" s="10"/>
    </row>
    <row r="341" spans="1:2" ht="12.75">
      <c r="A341" s="54" t="s">
        <v>578</v>
      </c>
      <c r="B341" s="10">
        <f>SUM(B342:B343)</f>
        <v>17</v>
      </c>
    </row>
    <row r="342" spans="1:2" ht="12.75">
      <c r="A342" s="54" t="s">
        <v>299</v>
      </c>
      <c r="B342" s="10">
        <v>12</v>
      </c>
    </row>
    <row r="343" spans="1:2" ht="12.75">
      <c r="A343" s="54" t="s">
        <v>553</v>
      </c>
      <c r="B343" s="32">
        <v>5</v>
      </c>
    </row>
    <row r="344" spans="1:2" ht="12.75">
      <c r="A344" s="54" t="s">
        <v>579</v>
      </c>
      <c r="B344" s="10">
        <f>SUM(B345:B346)</f>
        <v>1</v>
      </c>
    </row>
    <row r="345" spans="1:2" ht="12.75">
      <c r="A345" s="54" t="s">
        <v>299</v>
      </c>
      <c r="B345" s="10">
        <v>1</v>
      </c>
    </row>
    <row r="346" spans="1:2" ht="12.75">
      <c r="A346" s="54" t="s">
        <v>553</v>
      </c>
      <c r="B346" s="32">
        <v>0</v>
      </c>
    </row>
    <row r="347" spans="1:2" ht="12.75">
      <c r="A347" s="54" t="s">
        <v>366</v>
      </c>
      <c r="B347" s="10">
        <f>SUM(B348:B349)</f>
        <v>18</v>
      </c>
    </row>
    <row r="348" spans="1:2" ht="12.75">
      <c r="A348" s="54" t="s">
        <v>299</v>
      </c>
      <c r="B348" s="10">
        <f>+B342+B345</f>
        <v>13</v>
      </c>
    </row>
    <row r="349" spans="1:2" ht="12.75">
      <c r="A349" s="54" t="s">
        <v>553</v>
      </c>
      <c r="B349" s="10">
        <f>+B343+B346</f>
        <v>5</v>
      </c>
    </row>
    <row r="350" spans="1:2" ht="12.75">
      <c r="A350" s="2" t="s">
        <v>580</v>
      </c>
      <c r="B350" s="10"/>
    </row>
    <row r="351" spans="1:2" ht="12.75">
      <c r="A351" s="54" t="s">
        <v>578</v>
      </c>
      <c r="B351" s="10">
        <f>SUM(B352:B353)</f>
        <v>39</v>
      </c>
    </row>
    <row r="352" spans="1:2" ht="12.75">
      <c r="A352" s="54" t="s">
        <v>299</v>
      </c>
      <c r="B352" s="10">
        <v>22</v>
      </c>
    </row>
    <row r="353" spans="1:2" ht="12.75">
      <c r="A353" s="54" t="s">
        <v>553</v>
      </c>
      <c r="B353" s="32">
        <v>17</v>
      </c>
    </row>
    <row r="354" spans="1:2" ht="12.75">
      <c r="A354" s="54" t="s">
        <v>579</v>
      </c>
      <c r="B354" s="10">
        <f>SUM(B355:B356)</f>
        <v>3</v>
      </c>
    </row>
    <row r="355" spans="1:2" ht="12.75">
      <c r="A355" s="54" t="s">
        <v>299</v>
      </c>
      <c r="B355" s="10">
        <v>1</v>
      </c>
    </row>
    <row r="356" spans="1:2" ht="12.75">
      <c r="A356" s="54" t="s">
        <v>553</v>
      </c>
      <c r="B356" s="32">
        <v>2</v>
      </c>
    </row>
    <row r="357" spans="1:2" ht="12.75">
      <c r="A357" s="54" t="s">
        <v>366</v>
      </c>
      <c r="B357" s="10">
        <f>SUM(B358:B359)</f>
        <v>42</v>
      </c>
    </row>
    <row r="358" spans="1:2" ht="12.75">
      <c r="A358" s="54" t="s">
        <v>299</v>
      </c>
      <c r="B358" s="10">
        <f>+B352+B355</f>
        <v>23</v>
      </c>
    </row>
    <row r="359" spans="1:2" ht="12.75">
      <c r="A359" s="54" t="s">
        <v>553</v>
      </c>
      <c r="B359" s="10">
        <f>+B353+B356</f>
        <v>19</v>
      </c>
    </row>
    <row r="360" spans="1:2" ht="12.75">
      <c r="A360" s="2" t="s">
        <v>581</v>
      </c>
      <c r="B360" s="10"/>
    </row>
    <row r="361" spans="1:2" ht="12.75">
      <c r="A361" s="54" t="s">
        <v>578</v>
      </c>
      <c r="B361" s="10">
        <f>SUM(B362:B363)</f>
        <v>6</v>
      </c>
    </row>
    <row r="362" spans="1:2" ht="12.75">
      <c r="A362" s="54" t="s">
        <v>299</v>
      </c>
      <c r="B362" s="10">
        <v>4</v>
      </c>
    </row>
    <row r="363" spans="1:2" ht="12.75">
      <c r="A363" s="54" t="s">
        <v>553</v>
      </c>
      <c r="B363" s="32">
        <v>2</v>
      </c>
    </row>
    <row r="364" spans="1:2" ht="12.75">
      <c r="A364" s="54" t="s">
        <v>579</v>
      </c>
      <c r="B364" s="10">
        <f>SUM(B365:B366)</f>
        <v>0</v>
      </c>
    </row>
    <row r="365" spans="1:2" ht="12.75">
      <c r="A365" s="54" t="s">
        <v>299</v>
      </c>
      <c r="B365" s="10">
        <v>0</v>
      </c>
    </row>
    <row r="366" spans="1:2" ht="12.75">
      <c r="A366" s="54" t="s">
        <v>553</v>
      </c>
      <c r="B366" s="32">
        <v>0</v>
      </c>
    </row>
    <row r="367" spans="1:2" ht="12.75">
      <c r="A367" s="54" t="s">
        <v>366</v>
      </c>
      <c r="B367" s="10">
        <f>SUM(B368:B369)</f>
        <v>6</v>
      </c>
    </row>
    <row r="368" spans="1:2" ht="12.75">
      <c r="A368" s="54" t="s">
        <v>299</v>
      </c>
      <c r="B368" s="10">
        <f>+B362+B365</f>
        <v>4</v>
      </c>
    </row>
    <row r="369" spans="1:2" ht="12.75">
      <c r="A369" s="54" t="s">
        <v>553</v>
      </c>
      <c r="B369" s="10">
        <f>+B363+B366</f>
        <v>2</v>
      </c>
    </row>
    <row r="370" spans="1:2" ht="12.75">
      <c r="A370" s="2" t="s">
        <v>582</v>
      </c>
      <c r="B370" s="10"/>
    </row>
    <row r="371" spans="1:2" ht="12.75">
      <c r="A371" s="54" t="s">
        <v>583</v>
      </c>
      <c r="B371" s="10">
        <f>SUM(B372:B374)</f>
        <v>66</v>
      </c>
    </row>
    <row r="372" spans="1:3" ht="12.75">
      <c r="A372" s="54" t="s">
        <v>584</v>
      </c>
      <c r="B372" s="10">
        <v>18</v>
      </c>
      <c r="C372" s="10"/>
    </row>
    <row r="373" spans="1:3" ht="12.75">
      <c r="A373" s="54" t="s">
        <v>585</v>
      </c>
      <c r="B373" s="32">
        <v>42</v>
      </c>
      <c r="C373" s="10"/>
    </row>
    <row r="374" spans="1:3" ht="12.75">
      <c r="A374" s="54" t="s">
        <v>586</v>
      </c>
      <c r="B374" s="10">
        <v>6</v>
      </c>
      <c r="C374" s="10"/>
    </row>
    <row r="375" spans="1:2" ht="12.75">
      <c r="A375" s="54" t="s">
        <v>559</v>
      </c>
      <c r="B375" s="30">
        <f>SUM(B376:B377)</f>
        <v>66</v>
      </c>
    </row>
    <row r="376" spans="1:3" ht="12.75">
      <c r="A376" s="21" t="s">
        <v>299</v>
      </c>
      <c r="B376" s="10">
        <v>40</v>
      </c>
      <c r="C376" s="10"/>
    </row>
    <row r="377" spans="1:3" ht="12.75">
      <c r="A377" s="21" t="s">
        <v>553</v>
      </c>
      <c r="B377" s="10">
        <v>26</v>
      </c>
      <c r="C377" s="10"/>
    </row>
    <row r="378" spans="1:2" ht="12.75">
      <c r="A378" s="21" t="s">
        <v>587</v>
      </c>
      <c r="B378" s="30">
        <f>SUM(B379:B380)</f>
        <v>66</v>
      </c>
    </row>
    <row r="379" spans="1:2" ht="12.75">
      <c r="A379" s="21" t="s">
        <v>588</v>
      </c>
      <c r="B379" s="30">
        <f>+B341+B351+B361</f>
        <v>62</v>
      </c>
    </row>
    <row r="380" spans="1:2" ht="12.75">
      <c r="A380" s="64" t="s">
        <v>589</v>
      </c>
      <c r="B380" s="11">
        <f>+B344+B354+B364</f>
        <v>4</v>
      </c>
    </row>
    <row r="382" ht="12.75">
      <c r="A382" s="12" t="s">
        <v>695</v>
      </c>
    </row>
    <row r="384" spans="1:2" ht="12.75">
      <c r="A384" s="8" t="s">
        <v>677</v>
      </c>
      <c r="B384" s="10"/>
    </row>
    <row r="388" ht="15.75">
      <c r="A388" s="22" t="s">
        <v>606</v>
      </c>
    </row>
    <row r="389" spans="1:2" ht="18">
      <c r="A389" s="23"/>
      <c r="B389" s="24" t="s">
        <v>694</v>
      </c>
    </row>
    <row r="390" spans="1:2" ht="18">
      <c r="A390" s="52"/>
      <c r="B390" s="53"/>
    </row>
    <row r="391" spans="1:2" ht="12.75">
      <c r="A391" s="54" t="s">
        <v>11</v>
      </c>
      <c r="B391" s="10">
        <f>+B392+B395</f>
        <v>179</v>
      </c>
    </row>
    <row r="392" spans="1:2" ht="12.75">
      <c r="A392" s="56" t="s">
        <v>276</v>
      </c>
      <c r="B392" s="10">
        <f>+B393+B394</f>
        <v>152</v>
      </c>
    </row>
    <row r="393" spans="1:2" ht="12.75">
      <c r="A393" s="2" t="s">
        <v>13</v>
      </c>
      <c r="B393" s="10">
        <v>129</v>
      </c>
    </row>
    <row r="394" spans="1:2" ht="12.75">
      <c r="A394" s="2" t="s">
        <v>661</v>
      </c>
      <c r="B394" s="10">
        <v>23</v>
      </c>
    </row>
    <row r="395" spans="1:2" ht="12.75">
      <c r="A395" s="56" t="s">
        <v>278</v>
      </c>
      <c r="B395" s="10">
        <f>+B396+B397</f>
        <v>27</v>
      </c>
    </row>
    <row r="396" spans="1:2" ht="12.75">
      <c r="A396" s="2" t="s">
        <v>13</v>
      </c>
      <c r="B396" s="10">
        <v>23</v>
      </c>
    </row>
    <row r="397" spans="1:2" ht="12.75">
      <c r="A397" s="2" t="s">
        <v>661</v>
      </c>
      <c r="B397" s="10">
        <v>4</v>
      </c>
    </row>
    <row r="398" spans="1:2" ht="12.75">
      <c r="A398" s="54" t="s">
        <v>51</v>
      </c>
      <c r="B398" s="19">
        <f>SUM(B399:B402)</f>
        <v>770</v>
      </c>
    </row>
    <row r="399" spans="1:2" ht="12.75">
      <c r="A399" s="69" t="s">
        <v>631</v>
      </c>
      <c r="B399" s="15">
        <v>52</v>
      </c>
    </row>
    <row r="400" spans="1:2" ht="12.75">
      <c r="A400" s="69" t="s">
        <v>662</v>
      </c>
      <c r="B400" s="15">
        <v>98</v>
      </c>
    </row>
    <row r="401" spans="1:2" ht="12.75">
      <c r="A401" s="69" t="s">
        <v>261</v>
      </c>
      <c r="B401" s="51">
        <v>613</v>
      </c>
    </row>
    <row r="402" spans="1:2" ht="12.75">
      <c r="A402" s="83" t="s">
        <v>331</v>
      </c>
      <c r="B402" s="65">
        <v>7</v>
      </c>
    </row>
    <row r="403" ht="12.75">
      <c r="B403" s="10"/>
    </row>
    <row r="404" ht="12.75">
      <c r="A404" s="12" t="s">
        <v>695</v>
      </c>
    </row>
    <row r="406" spans="1:2" ht="12.75" customHeight="1">
      <c r="A406" s="8" t="s">
        <v>677</v>
      </c>
      <c r="B406" s="10"/>
    </row>
    <row r="410" ht="15.75">
      <c r="A410" s="22" t="s">
        <v>790</v>
      </c>
    </row>
    <row r="411" spans="1:2" ht="18">
      <c r="A411" s="23"/>
      <c r="B411" s="24" t="s">
        <v>694</v>
      </c>
    </row>
    <row r="412" spans="1:2" ht="18">
      <c r="A412" s="52"/>
      <c r="B412" s="53"/>
    </row>
    <row r="413" spans="1:2" ht="12.75">
      <c r="A413" s="54" t="s">
        <v>706</v>
      </c>
      <c r="B413" s="55">
        <v>18</v>
      </c>
    </row>
    <row r="414" spans="1:2" ht="12.75">
      <c r="A414" s="54" t="s">
        <v>11</v>
      </c>
      <c r="B414" s="55"/>
    </row>
    <row r="415" spans="1:2" ht="12.75">
      <c r="A415" s="56" t="s">
        <v>707</v>
      </c>
      <c r="B415" s="55">
        <f>SUM(B416:B417)</f>
        <v>162</v>
      </c>
    </row>
    <row r="416" spans="1:4" s="13" customFormat="1" ht="12.75">
      <c r="A416" s="20" t="s">
        <v>242</v>
      </c>
      <c r="B416" s="62">
        <v>136</v>
      </c>
      <c r="D416" s="2"/>
    </row>
    <row r="417" spans="1:4" s="13" customFormat="1" ht="12.75">
      <c r="A417" s="57" t="s">
        <v>243</v>
      </c>
      <c r="B417" s="62">
        <v>26</v>
      </c>
      <c r="D417" s="2"/>
    </row>
    <row r="418" spans="1:2" ht="12.75">
      <c r="A418" s="56" t="s">
        <v>708</v>
      </c>
      <c r="B418" s="55">
        <f>SUM(B419:B420)</f>
        <v>161</v>
      </c>
    </row>
    <row r="419" spans="1:4" s="13" customFormat="1" ht="12.75">
      <c r="A419" s="20" t="s">
        <v>242</v>
      </c>
      <c r="B419" s="62">
        <v>135</v>
      </c>
      <c r="D419" s="2"/>
    </row>
    <row r="420" spans="1:4" s="13" customFormat="1" ht="12.75">
      <c r="A420" s="57" t="s">
        <v>243</v>
      </c>
      <c r="B420" s="62">
        <v>26</v>
      </c>
      <c r="D420" s="2"/>
    </row>
    <row r="421" spans="1:2" ht="12.75">
      <c r="A421" s="56" t="s">
        <v>261</v>
      </c>
      <c r="B421" s="55"/>
    </row>
    <row r="422" spans="1:4" s="13" customFormat="1" ht="12.75">
      <c r="A422" s="20" t="s">
        <v>709</v>
      </c>
      <c r="B422" s="55">
        <f>SUM(B423:B424)</f>
        <v>131</v>
      </c>
      <c r="D422" s="2"/>
    </row>
    <row r="423" spans="1:4" s="17" customFormat="1" ht="12.75">
      <c r="A423" s="66" t="s">
        <v>242</v>
      </c>
      <c r="B423" s="62">
        <v>122</v>
      </c>
      <c r="D423" s="2"/>
    </row>
    <row r="424" spans="1:4" s="17" customFormat="1" ht="12.75">
      <c r="A424" s="59" t="s">
        <v>243</v>
      </c>
      <c r="B424" s="62">
        <v>9</v>
      </c>
      <c r="D424" s="2"/>
    </row>
    <row r="425" spans="1:4" s="13" customFormat="1" ht="12.75">
      <c r="A425" s="57" t="s">
        <v>710</v>
      </c>
      <c r="B425" s="63">
        <v>85.71</v>
      </c>
      <c r="D425" s="2"/>
    </row>
    <row r="426" spans="1:4" s="16" customFormat="1" ht="12.75">
      <c r="A426" s="59" t="s">
        <v>242</v>
      </c>
      <c r="B426" s="63">
        <v>90.37</v>
      </c>
      <c r="D426" s="2"/>
    </row>
    <row r="427" spans="1:4" s="16" customFormat="1" ht="12.75">
      <c r="A427" s="80" t="s">
        <v>243</v>
      </c>
      <c r="B427" s="86">
        <v>34.62</v>
      </c>
      <c r="D427" s="2"/>
    </row>
    <row r="428" ht="12.75">
      <c r="B428" s="10"/>
    </row>
    <row r="429" ht="12.75">
      <c r="A429" s="12" t="s">
        <v>695</v>
      </c>
    </row>
    <row r="431" spans="1:2" ht="12.75">
      <c r="A431" s="8" t="s">
        <v>711</v>
      </c>
      <c r="B431" s="10"/>
    </row>
    <row r="435" ht="15.75">
      <c r="A435" s="22" t="s">
        <v>284</v>
      </c>
    </row>
    <row r="436" spans="1:2" ht="18">
      <c r="A436" s="23"/>
      <c r="B436" s="24" t="s">
        <v>694</v>
      </c>
    </row>
    <row r="438" spans="1:2" ht="12.75">
      <c r="A438" s="54" t="s">
        <v>285</v>
      </c>
      <c r="B438" s="10">
        <v>3955</v>
      </c>
    </row>
    <row r="439" spans="1:2" ht="12.75">
      <c r="A439" s="54" t="s">
        <v>286</v>
      </c>
      <c r="B439" s="10"/>
    </row>
    <row r="440" spans="1:2" ht="12.75">
      <c r="A440" s="56" t="s">
        <v>287</v>
      </c>
      <c r="B440" s="10"/>
    </row>
    <row r="441" spans="1:2" ht="12.75">
      <c r="A441" s="20" t="s">
        <v>261</v>
      </c>
      <c r="B441" s="32">
        <v>159</v>
      </c>
    </row>
    <row r="442" spans="1:2" ht="12.75">
      <c r="A442" s="20" t="s">
        <v>288</v>
      </c>
      <c r="B442" s="10">
        <v>1427</v>
      </c>
    </row>
    <row r="443" spans="1:2" ht="12.75">
      <c r="A443" s="56" t="s">
        <v>289</v>
      </c>
      <c r="B443" s="10"/>
    </row>
    <row r="444" spans="1:2" ht="12.75">
      <c r="A444" s="20" t="s">
        <v>261</v>
      </c>
      <c r="B444" s="10">
        <v>516</v>
      </c>
    </row>
    <row r="445" spans="1:2" ht="12.75">
      <c r="A445" s="20" t="s">
        <v>288</v>
      </c>
      <c r="B445" s="10">
        <v>700</v>
      </c>
    </row>
    <row r="446" spans="1:2" ht="12.75">
      <c r="A446" s="56" t="s">
        <v>290</v>
      </c>
      <c r="B446" s="10"/>
    </row>
    <row r="447" spans="1:2" ht="12.75">
      <c r="A447" s="20" t="s">
        <v>261</v>
      </c>
      <c r="B447" s="10">
        <v>335</v>
      </c>
    </row>
    <row r="448" spans="1:2" ht="12.75">
      <c r="A448" s="20" t="s">
        <v>288</v>
      </c>
      <c r="B448" s="32">
        <v>818</v>
      </c>
    </row>
    <row r="449" spans="1:2" ht="12.75">
      <c r="A449" s="56" t="s">
        <v>291</v>
      </c>
      <c r="B449" s="10">
        <v>48</v>
      </c>
    </row>
    <row r="450" spans="1:2" ht="12.75">
      <c r="A450" s="54" t="s">
        <v>292</v>
      </c>
      <c r="B450" s="10"/>
    </row>
    <row r="451" spans="1:2" ht="12.75">
      <c r="A451" s="56" t="s">
        <v>38</v>
      </c>
      <c r="B451" s="10">
        <v>1877</v>
      </c>
    </row>
    <row r="452" spans="1:2" ht="12.75">
      <c r="A452" s="56" t="s">
        <v>51</v>
      </c>
      <c r="B452" s="10"/>
    </row>
    <row r="453" spans="1:2" ht="12.75">
      <c r="A453" s="20" t="s">
        <v>259</v>
      </c>
      <c r="B453" s="10">
        <v>4</v>
      </c>
    </row>
    <row r="454" spans="1:2" ht="12.75">
      <c r="A454" s="20" t="s">
        <v>293</v>
      </c>
      <c r="B454" s="10">
        <v>35</v>
      </c>
    </row>
    <row r="455" spans="1:2" ht="12.75">
      <c r="A455" s="57" t="s">
        <v>294</v>
      </c>
      <c r="B455" s="30">
        <v>1327</v>
      </c>
    </row>
    <row r="456" spans="1:2" ht="12.75">
      <c r="A456" s="57" t="s">
        <v>288</v>
      </c>
      <c r="B456" s="30">
        <v>511</v>
      </c>
    </row>
    <row r="457" spans="1:2" ht="12.75">
      <c r="A457" s="64" t="s">
        <v>295</v>
      </c>
      <c r="B457" s="36">
        <v>52</v>
      </c>
    </row>
    <row r="459" ht="12.75">
      <c r="A459" s="12" t="s">
        <v>695</v>
      </c>
    </row>
    <row r="461" ht="12.75">
      <c r="A461" s="8" t="s">
        <v>677</v>
      </c>
    </row>
    <row r="465" spans="1:2" ht="15.75">
      <c r="A465" s="72" t="s">
        <v>669</v>
      </c>
      <c r="B465" s="87"/>
    </row>
    <row r="466" spans="1:2" ht="18">
      <c r="A466" s="88"/>
      <c r="B466" s="24" t="s">
        <v>694</v>
      </c>
    </row>
    <row r="467" spans="1:2" ht="12.75">
      <c r="A467" s="87"/>
      <c r="B467" s="87"/>
    </row>
    <row r="468" spans="1:2" ht="12.75">
      <c r="A468" s="87" t="s">
        <v>602</v>
      </c>
      <c r="B468" s="61">
        <v>1375</v>
      </c>
    </row>
    <row r="469" spans="1:2" ht="12.75">
      <c r="A469" s="87" t="s">
        <v>547</v>
      </c>
      <c r="B469" s="61">
        <f>SUM(B470:B471)</f>
        <v>437</v>
      </c>
    </row>
    <row r="470" spans="1:2" ht="12.75">
      <c r="A470" s="87" t="s">
        <v>298</v>
      </c>
      <c r="B470" s="61">
        <v>182</v>
      </c>
    </row>
    <row r="471" spans="1:2" ht="12.75">
      <c r="A471" s="87" t="s">
        <v>301</v>
      </c>
      <c r="B471" s="61">
        <v>255</v>
      </c>
    </row>
    <row r="472" spans="1:2" ht="12.75">
      <c r="A472" s="87" t="s">
        <v>51</v>
      </c>
      <c r="B472" s="61">
        <f>SUM(B473:B476)</f>
        <v>1375</v>
      </c>
    </row>
    <row r="473" spans="1:2" ht="12.75">
      <c r="A473" s="56" t="s">
        <v>259</v>
      </c>
      <c r="B473" s="10">
        <v>0</v>
      </c>
    </row>
    <row r="474" spans="1:2" ht="12.75">
      <c r="A474" s="56" t="s">
        <v>260</v>
      </c>
      <c r="B474" s="10">
        <v>6</v>
      </c>
    </row>
    <row r="475" spans="1:2" ht="12.75">
      <c r="A475" s="56" t="s">
        <v>261</v>
      </c>
      <c r="B475" s="10">
        <v>802</v>
      </c>
    </row>
    <row r="476" spans="1:2" ht="12.75">
      <c r="A476" s="56" t="s">
        <v>288</v>
      </c>
      <c r="B476" s="10">
        <v>567</v>
      </c>
    </row>
    <row r="477" spans="1:2" ht="12.75">
      <c r="A477" s="87" t="s">
        <v>56</v>
      </c>
      <c r="B477" s="89">
        <v>15</v>
      </c>
    </row>
    <row r="478" spans="1:2" ht="12.75">
      <c r="A478" s="90" t="s">
        <v>670</v>
      </c>
      <c r="B478" s="91">
        <v>46</v>
      </c>
    </row>
    <row r="479" ht="12.75">
      <c r="B479" s="87"/>
    </row>
    <row r="480" ht="12.75">
      <c r="A480" s="12" t="s">
        <v>695</v>
      </c>
    </row>
    <row r="482" ht="12.75">
      <c r="A482" s="8" t="s">
        <v>677</v>
      </c>
    </row>
    <row r="486" ht="15.75">
      <c r="A486" s="72" t="s">
        <v>669</v>
      </c>
    </row>
    <row r="487" spans="1:2" ht="18">
      <c r="A487" s="23"/>
      <c r="B487" s="24" t="s">
        <v>704</v>
      </c>
    </row>
    <row r="488" spans="1:2" ht="18">
      <c r="A488" s="52"/>
      <c r="B488" s="53"/>
    </row>
    <row r="489" spans="1:2" ht="12.75">
      <c r="A489" s="54" t="s">
        <v>706</v>
      </c>
      <c r="B489" s="55">
        <v>21</v>
      </c>
    </row>
    <row r="490" spans="1:2" ht="12.75">
      <c r="A490" s="54" t="s">
        <v>11</v>
      </c>
      <c r="B490" s="55"/>
    </row>
    <row r="491" spans="1:2" ht="12.75">
      <c r="A491" s="56" t="s">
        <v>707</v>
      </c>
      <c r="B491" s="55">
        <f>SUM(B492:B493)</f>
        <v>441</v>
      </c>
    </row>
    <row r="492" spans="1:2" s="13" customFormat="1" ht="12.75">
      <c r="A492" s="20" t="s">
        <v>242</v>
      </c>
      <c r="B492" s="62">
        <v>439</v>
      </c>
    </row>
    <row r="493" spans="1:2" s="13" customFormat="1" ht="12.75">
      <c r="A493" s="57" t="s">
        <v>243</v>
      </c>
      <c r="B493" s="62">
        <v>2</v>
      </c>
    </row>
    <row r="494" spans="1:2" ht="14.25">
      <c r="A494" s="56" t="s">
        <v>715</v>
      </c>
      <c r="B494" s="55">
        <f>SUM(B495:B496)</f>
        <v>1286</v>
      </c>
    </row>
    <row r="495" spans="1:2" s="13" customFormat="1" ht="12.75">
      <c r="A495" s="20" t="s">
        <v>242</v>
      </c>
      <c r="B495" s="62">
        <v>1285</v>
      </c>
    </row>
    <row r="496" spans="1:2" s="13" customFormat="1" ht="12.75">
      <c r="A496" s="57" t="s">
        <v>243</v>
      </c>
      <c r="B496" s="62">
        <v>1</v>
      </c>
    </row>
    <row r="497" spans="1:2" ht="12.75">
      <c r="A497" s="56" t="s">
        <v>261</v>
      </c>
      <c r="B497" s="55"/>
    </row>
    <row r="498" spans="1:2" s="13" customFormat="1" ht="14.25">
      <c r="A498" s="20" t="s">
        <v>739</v>
      </c>
      <c r="B498" s="55">
        <f>SUM(B499:B500)</f>
        <v>836</v>
      </c>
    </row>
    <row r="499" spans="1:2" s="17" customFormat="1" ht="12.75">
      <c r="A499" s="66" t="s">
        <v>242</v>
      </c>
      <c r="B499" s="62">
        <v>836</v>
      </c>
    </row>
    <row r="500" spans="1:2" s="17" customFormat="1" ht="12.75">
      <c r="A500" s="59" t="s">
        <v>243</v>
      </c>
      <c r="B500" s="68" t="s">
        <v>202</v>
      </c>
    </row>
    <row r="501" spans="1:2" s="13" customFormat="1" ht="12.75">
      <c r="A501" s="57" t="s">
        <v>710</v>
      </c>
      <c r="B501" s="63">
        <v>65.01</v>
      </c>
    </row>
    <row r="502" spans="1:2" s="16" customFormat="1" ht="12.75">
      <c r="A502" s="66" t="s">
        <v>242</v>
      </c>
      <c r="B502" s="68" t="s">
        <v>202</v>
      </c>
    </row>
    <row r="503" spans="1:2" s="16" customFormat="1" ht="12.75">
      <c r="A503" s="59" t="s">
        <v>243</v>
      </c>
      <c r="B503" s="68" t="s">
        <v>202</v>
      </c>
    </row>
    <row r="504" spans="1:2" ht="12.75">
      <c r="A504" s="64" t="s">
        <v>24</v>
      </c>
      <c r="B504" s="67">
        <v>11</v>
      </c>
    </row>
    <row r="505" ht="12.75">
      <c r="B505" s="10"/>
    </row>
    <row r="506" ht="12.75">
      <c r="A506" s="12" t="s">
        <v>720</v>
      </c>
    </row>
    <row r="507" spans="1:256" ht="12.75">
      <c r="A507" s="12" t="s">
        <v>738</v>
      </c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  <c r="IT507" s="12"/>
      <c r="IU507" s="12"/>
      <c r="IV507" s="12"/>
    </row>
    <row r="509" spans="1:2" ht="12.75">
      <c r="A509" s="8" t="s">
        <v>711</v>
      </c>
      <c r="B509" s="10"/>
    </row>
    <row r="513" ht="31.5">
      <c r="A513" s="22" t="s">
        <v>325</v>
      </c>
    </row>
    <row r="514" spans="1:2" ht="18">
      <c r="A514" s="23"/>
      <c r="B514" s="24" t="s">
        <v>694</v>
      </c>
    </row>
    <row r="515" spans="1:2" ht="18">
      <c r="A515" s="52"/>
      <c r="B515" s="53"/>
    </row>
    <row r="516" spans="1:2" ht="12.75">
      <c r="A516" s="54" t="s">
        <v>44</v>
      </c>
      <c r="B516" s="10"/>
    </row>
    <row r="517" spans="1:2" ht="12.75">
      <c r="A517" s="56" t="s">
        <v>285</v>
      </c>
      <c r="B517" s="61">
        <v>795</v>
      </c>
    </row>
    <row r="518" spans="1:2" ht="12.75">
      <c r="A518" s="56" t="s">
        <v>261</v>
      </c>
      <c r="B518" s="61">
        <v>66</v>
      </c>
    </row>
    <row r="519" spans="1:2" ht="12.75">
      <c r="A519" s="56" t="s">
        <v>326</v>
      </c>
      <c r="B519" s="61">
        <v>729</v>
      </c>
    </row>
    <row r="520" spans="1:2" ht="12.75">
      <c r="A520" s="54" t="s">
        <v>327</v>
      </c>
      <c r="B520" s="61">
        <v>220</v>
      </c>
    </row>
    <row r="521" spans="1:2" ht="12.75">
      <c r="A521" s="54" t="s">
        <v>51</v>
      </c>
      <c r="B521" s="61"/>
    </row>
    <row r="522" spans="1:2" ht="12.75">
      <c r="A522" s="56" t="s">
        <v>293</v>
      </c>
      <c r="B522" s="61">
        <v>32</v>
      </c>
    </row>
    <row r="523" spans="1:2" ht="12.75">
      <c r="A523" s="56" t="s">
        <v>294</v>
      </c>
      <c r="B523" s="61">
        <v>165</v>
      </c>
    </row>
    <row r="524" spans="1:2" ht="12.75">
      <c r="A524" s="56" t="s">
        <v>261</v>
      </c>
      <c r="B524" s="61">
        <v>197</v>
      </c>
    </row>
    <row r="525" spans="1:2" ht="12.75">
      <c r="A525" s="69" t="s">
        <v>328</v>
      </c>
      <c r="B525" s="92">
        <v>23</v>
      </c>
    </row>
    <row r="526" spans="1:2" ht="12.75">
      <c r="A526" s="64" t="s">
        <v>295</v>
      </c>
      <c r="B526" s="65">
        <v>32</v>
      </c>
    </row>
    <row r="527" ht="12.75">
      <c r="B527" s="10"/>
    </row>
    <row r="528" ht="12.75">
      <c r="A528" s="12" t="s">
        <v>695</v>
      </c>
    </row>
    <row r="530" spans="1:2" ht="12.75">
      <c r="A530" s="8" t="s">
        <v>677</v>
      </c>
      <c r="B530" s="10"/>
    </row>
    <row r="534" ht="15.75">
      <c r="A534" s="22" t="s">
        <v>731</v>
      </c>
    </row>
    <row r="535" spans="1:2" ht="18">
      <c r="A535" s="23"/>
      <c r="B535" s="24" t="s">
        <v>694</v>
      </c>
    </row>
    <row r="536" spans="1:2" ht="18">
      <c r="A536" s="52"/>
      <c r="B536" s="53"/>
    </row>
    <row r="537" spans="1:2" ht="12.75">
      <c r="A537" s="54" t="s">
        <v>706</v>
      </c>
      <c r="B537" s="61">
        <v>27</v>
      </c>
    </row>
    <row r="538" spans="1:2" ht="12.75">
      <c r="A538" s="54" t="s">
        <v>11</v>
      </c>
      <c r="B538" s="61"/>
    </row>
    <row r="539" spans="1:2" ht="12.75">
      <c r="A539" s="56" t="s">
        <v>707</v>
      </c>
      <c r="B539" s="61">
        <v>229</v>
      </c>
    </row>
    <row r="540" spans="1:2" ht="12.75">
      <c r="A540" s="56" t="s">
        <v>708</v>
      </c>
      <c r="B540" s="61">
        <v>229</v>
      </c>
    </row>
    <row r="541" spans="1:2" ht="12.75">
      <c r="A541" s="56" t="s">
        <v>261</v>
      </c>
      <c r="B541" s="61"/>
    </row>
    <row r="542" spans="1:2" s="13" customFormat="1" ht="12.75">
      <c r="A542" s="20" t="s">
        <v>709</v>
      </c>
      <c r="B542" s="62">
        <v>209</v>
      </c>
    </row>
    <row r="543" spans="1:2" s="13" customFormat="1" ht="12.75">
      <c r="A543" s="57" t="s">
        <v>710</v>
      </c>
      <c r="B543" s="63">
        <v>91.27</v>
      </c>
    </row>
    <row r="544" spans="1:2" ht="12.75">
      <c r="A544" s="64" t="s">
        <v>24</v>
      </c>
      <c r="B544" s="65">
        <v>6</v>
      </c>
    </row>
    <row r="545" ht="12.75">
      <c r="B545" s="10"/>
    </row>
    <row r="546" ht="12.75">
      <c r="A546" s="12" t="s">
        <v>695</v>
      </c>
    </row>
    <row r="548" spans="1:2" ht="12.75">
      <c r="A548" s="8" t="s">
        <v>711</v>
      </c>
      <c r="B548" s="10"/>
    </row>
    <row r="552" ht="15.75">
      <c r="A552" s="22" t="s">
        <v>281</v>
      </c>
    </row>
    <row r="553" spans="1:2" ht="18">
      <c r="A553" s="23"/>
      <c r="B553" s="24" t="s">
        <v>694</v>
      </c>
    </row>
    <row r="554" spans="1:2" ht="18">
      <c r="A554" s="52"/>
      <c r="B554" s="53"/>
    </row>
    <row r="555" spans="1:2" ht="12.75">
      <c r="A555" s="21" t="s">
        <v>480</v>
      </c>
      <c r="B555" s="30">
        <f>+B556+B559</f>
        <v>1643</v>
      </c>
    </row>
    <row r="556" spans="1:2" ht="12.75">
      <c r="A556" s="69" t="s">
        <v>481</v>
      </c>
      <c r="B556" s="30">
        <f>SUM(B557:B558)</f>
        <v>1643</v>
      </c>
    </row>
    <row r="557" spans="1:2" ht="12.75">
      <c r="A557" s="57" t="s">
        <v>242</v>
      </c>
      <c r="B557" s="30">
        <v>851</v>
      </c>
    </row>
    <row r="558" spans="1:2" ht="12.75">
      <c r="A558" s="57" t="s">
        <v>243</v>
      </c>
      <c r="B558" s="30">
        <v>792</v>
      </c>
    </row>
    <row r="559" spans="1:2" ht="12.75">
      <c r="A559" s="69" t="s">
        <v>482</v>
      </c>
      <c r="B559" s="30">
        <f>SUM(B560:B561)</f>
        <v>0</v>
      </c>
    </row>
    <row r="560" spans="1:2" ht="12.75">
      <c r="A560" s="57" t="s">
        <v>242</v>
      </c>
      <c r="B560" s="19">
        <v>0</v>
      </c>
    </row>
    <row r="561" spans="1:2" ht="12.75">
      <c r="A561" s="57" t="s">
        <v>243</v>
      </c>
      <c r="B561" s="19">
        <v>0</v>
      </c>
    </row>
    <row r="562" spans="1:2" ht="12.75">
      <c r="A562" s="2" t="s">
        <v>701</v>
      </c>
      <c r="B562" s="10">
        <v>1885</v>
      </c>
    </row>
    <row r="563" spans="1:2" ht="12.75">
      <c r="A563" s="2" t="s">
        <v>483</v>
      </c>
      <c r="B563" s="10"/>
    </row>
    <row r="564" spans="1:2" ht="12.75">
      <c r="A564" s="6" t="s">
        <v>599</v>
      </c>
      <c r="B564" s="30">
        <v>41</v>
      </c>
    </row>
    <row r="565" spans="1:2" ht="12.75">
      <c r="A565" s="36" t="s">
        <v>600</v>
      </c>
      <c r="B565" s="11">
        <v>25</v>
      </c>
    </row>
    <row r="566" ht="12.75">
      <c r="B566" s="10"/>
    </row>
    <row r="567" ht="12.75">
      <c r="A567" s="12" t="s">
        <v>695</v>
      </c>
    </row>
    <row r="569" spans="1:2" ht="12.75">
      <c r="A569" s="8" t="s">
        <v>677</v>
      </c>
      <c r="B569" s="10"/>
    </row>
    <row r="573" ht="15.75">
      <c r="A573" s="22" t="s">
        <v>281</v>
      </c>
    </row>
    <row r="574" spans="1:2" ht="18">
      <c r="A574" s="23"/>
      <c r="B574" s="24" t="s">
        <v>694</v>
      </c>
    </row>
    <row r="575" spans="1:2" ht="18">
      <c r="A575" s="52"/>
      <c r="B575" s="53"/>
    </row>
    <row r="576" spans="1:2" ht="12.75">
      <c r="A576" s="54" t="s">
        <v>706</v>
      </c>
      <c r="B576" s="32">
        <f>SUM(B577:B578)</f>
        <v>27</v>
      </c>
    </row>
    <row r="577" spans="1:2" ht="12.75">
      <c r="A577" s="14" t="s">
        <v>242</v>
      </c>
      <c r="B577" s="10">
        <v>23</v>
      </c>
    </row>
    <row r="578" spans="1:2" ht="12.75">
      <c r="A578" s="14" t="s">
        <v>243</v>
      </c>
      <c r="B578" s="70">
        <v>4</v>
      </c>
    </row>
    <row r="579" spans="1:2" ht="12.75">
      <c r="A579" s="54" t="s">
        <v>11</v>
      </c>
      <c r="B579" s="55"/>
    </row>
    <row r="580" spans="1:2" ht="12.75">
      <c r="A580" s="56" t="s">
        <v>707</v>
      </c>
      <c r="B580" s="32">
        <f>SUM(B581:B582)</f>
        <v>1885</v>
      </c>
    </row>
    <row r="581" spans="1:2" ht="12.75">
      <c r="A581" s="20" t="s">
        <v>242</v>
      </c>
      <c r="B581" s="10">
        <v>971</v>
      </c>
    </row>
    <row r="582" spans="1:2" ht="12.75">
      <c r="A582" s="57" t="s">
        <v>243</v>
      </c>
      <c r="B582" s="10">
        <v>914</v>
      </c>
    </row>
    <row r="583" spans="1:2" ht="12.75">
      <c r="A583" s="56" t="s">
        <v>708</v>
      </c>
      <c r="B583" s="32">
        <f>SUM(B584:B585)</f>
        <v>1681</v>
      </c>
    </row>
    <row r="584" spans="1:2" ht="12.75">
      <c r="A584" s="20" t="s">
        <v>242</v>
      </c>
      <c r="B584" s="70">
        <v>850</v>
      </c>
    </row>
    <row r="585" spans="1:2" ht="12.75">
      <c r="A585" s="57" t="s">
        <v>243</v>
      </c>
      <c r="B585" s="70">
        <v>831</v>
      </c>
    </row>
    <row r="586" spans="1:2" ht="12.75">
      <c r="A586" s="56" t="s">
        <v>261</v>
      </c>
      <c r="B586" s="58"/>
    </row>
    <row r="587" spans="1:2" ht="12.75">
      <c r="A587" s="20" t="s">
        <v>709</v>
      </c>
      <c r="B587" s="32">
        <f>SUM(B588:B589)</f>
        <v>1398</v>
      </c>
    </row>
    <row r="588" spans="1:2" ht="12.75">
      <c r="A588" s="59" t="s">
        <v>242</v>
      </c>
      <c r="B588" s="70">
        <v>705</v>
      </c>
    </row>
    <row r="589" spans="1:2" ht="12.75">
      <c r="A589" s="59" t="s">
        <v>243</v>
      </c>
      <c r="B589" s="70">
        <v>693</v>
      </c>
    </row>
    <row r="590" spans="1:2" ht="12.75">
      <c r="A590" s="57" t="s">
        <v>710</v>
      </c>
      <c r="B590" s="60">
        <v>83.16</v>
      </c>
    </row>
    <row r="591" spans="1:2" ht="12.75">
      <c r="A591" s="59" t="s">
        <v>242</v>
      </c>
      <c r="B591" s="60">
        <v>82.94</v>
      </c>
    </row>
    <row r="592" spans="1:2" ht="12.75">
      <c r="A592" s="59" t="s">
        <v>243</v>
      </c>
      <c r="B592" s="60">
        <v>83.39</v>
      </c>
    </row>
    <row r="593" spans="1:2" ht="12.75">
      <c r="A593" s="21" t="s">
        <v>24</v>
      </c>
      <c r="B593" s="71">
        <f>SUM(B594:B595)</f>
        <v>25</v>
      </c>
    </row>
    <row r="594" spans="1:2" ht="12.75">
      <c r="A594" s="29" t="s">
        <v>242</v>
      </c>
      <c r="B594" s="30">
        <v>13</v>
      </c>
    </row>
    <row r="595" spans="1:2" ht="12.75">
      <c r="A595" s="27" t="s">
        <v>243</v>
      </c>
      <c r="B595" s="36">
        <v>12</v>
      </c>
    </row>
    <row r="596" ht="12.75">
      <c r="B596" s="10"/>
    </row>
    <row r="597" ht="12.75">
      <c r="A597" s="12" t="s">
        <v>695</v>
      </c>
    </row>
    <row r="599" spans="1:2" ht="12.75">
      <c r="A599" s="8" t="s">
        <v>711</v>
      </c>
      <c r="B599" s="10"/>
    </row>
    <row r="603" ht="15.75">
      <c r="A603" s="22" t="s">
        <v>733</v>
      </c>
    </row>
    <row r="604" spans="1:2" ht="18">
      <c r="A604" s="23"/>
      <c r="B604" s="24" t="s">
        <v>694</v>
      </c>
    </row>
    <row r="605" spans="1:2" ht="18">
      <c r="A605" s="52"/>
      <c r="B605" s="53"/>
    </row>
    <row r="606" spans="1:2" ht="12.75">
      <c r="A606" s="93" t="s">
        <v>334</v>
      </c>
      <c r="B606" s="10"/>
    </row>
    <row r="607" spans="1:2" ht="12.75">
      <c r="A607" s="56" t="s">
        <v>335</v>
      </c>
      <c r="B607" s="61">
        <v>12</v>
      </c>
    </row>
    <row r="608" spans="1:2" ht="12.75">
      <c r="A608" s="56" t="s">
        <v>261</v>
      </c>
      <c r="B608" s="61">
        <v>12</v>
      </c>
    </row>
    <row r="609" spans="1:2" ht="12.75">
      <c r="A609" s="56" t="s">
        <v>336</v>
      </c>
      <c r="B609" s="92" t="s">
        <v>202</v>
      </c>
    </row>
    <row r="610" spans="1:2" ht="12.75">
      <c r="A610" s="93" t="s">
        <v>337</v>
      </c>
      <c r="B610" s="61"/>
    </row>
    <row r="611" spans="1:2" ht="12.75">
      <c r="A611" s="56" t="s">
        <v>335</v>
      </c>
      <c r="B611" s="61">
        <v>16</v>
      </c>
    </row>
    <row r="612" spans="1:2" ht="12.75">
      <c r="A612" s="56" t="s">
        <v>261</v>
      </c>
      <c r="B612" s="61">
        <v>13</v>
      </c>
    </row>
    <row r="613" spans="1:2" ht="12.75">
      <c r="A613" s="69" t="s">
        <v>336</v>
      </c>
      <c r="B613" s="92">
        <v>3</v>
      </c>
    </row>
    <row r="614" spans="1:2" ht="12.75">
      <c r="A614" s="93" t="s">
        <v>338</v>
      </c>
      <c r="B614" s="89"/>
    </row>
    <row r="615" spans="1:2" ht="12.75">
      <c r="A615" s="56" t="s">
        <v>335</v>
      </c>
      <c r="B615" s="61">
        <v>17</v>
      </c>
    </row>
    <row r="616" spans="1:2" ht="12.75">
      <c r="A616" s="69" t="s">
        <v>261</v>
      </c>
      <c r="B616" s="89">
        <v>17</v>
      </c>
    </row>
    <row r="617" spans="1:2" ht="12.75">
      <c r="A617" s="69" t="s">
        <v>336</v>
      </c>
      <c r="B617" s="92" t="s">
        <v>202</v>
      </c>
    </row>
    <row r="618" spans="1:2" ht="12.75">
      <c r="A618" s="93" t="s">
        <v>339</v>
      </c>
      <c r="B618" s="92"/>
    </row>
    <row r="619" spans="1:2" ht="12.75">
      <c r="A619" s="56" t="s">
        <v>335</v>
      </c>
      <c r="B619" s="61">
        <v>24</v>
      </c>
    </row>
    <row r="620" spans="1:2" ht="12.75">
      <c r="A620" s="69" t="s">
        <v>261</v>
      </c>
      <c r="B620" s="89">
        <v>21</v>
      </c>
    </row>
    <row r="621" spans="1:2" ht="12.75">
      <c r="A621" s="69" t="s">
        <v>336</v>
      </c>
      <c r="B621" s="92">
        <v>3</v>
      </c>
    </row>
    <row r="622" spans="1:2" ht="12.75">
      <c r="A622" s="93" t="s">
        <v>340</v>
      </c>
      <c r="B622" s="92"/>
    </row>
    <row r="623" spans="1:2" ht="12.75">
      <c r="A623" s="56" t="s">
        <v>335</v>
      </c>
      <c r="B623" s="61">
        <v>26</v>
      </c>
    </row>
    <row r="624" spans="1:2" ht="12.75">
      <c r="A624" s="69" t="s">
        <v>261</v>
      </c>
      <c r="B624" s="92">
        <v>26</v>
      </c>
    </row>
    <row r="625" spans="1:2" ht="12.75">
      <c r="A625" s="69" t="s">
        <v>336</v>
      </c>
      <c r="B625" s="92" t="s">
        <v>202</v>
      </c>
    </row>
    <row r="626" spans="1:2" ht="12.75">
      <c r="A626" s="64" t="s">
        <v>341</v>
      </c>
      <c r="B626" s="65">
        <v>95</v>
      </c>
    </row>
    <row r="627" ht="12.75">
      <c r="B627" s="10"/>
    </row>
    <row r="628" ht="12.75">
      <c r="A628" s="12" t="s">
        <v>695</v>
      </c>
    </row>
    <row r="630" spans="1:2" ht="12.75">
      <c r="A630" s="8" t="s">
        <v>677</v>
      </c>
      <c r="B630" s="10"/>
    </row>
    <row r="634" ht="15.75">
      <c r="A634" s="22" t="s">
        <v>733</v>
      </c>
    </row>
    <row r="635" spans="1:2" ht="18">
      <c r="A635" s="23"/>
      <c r="B635" s="24" t="s">
        <v>694</v>
      </c>
    </row>
    <row r="636" spans="1:2" ht="18">
      <c r="A636" s="52"/>
      <c r="B636" s="53"/>
    </row>
    <row r="637" spans="1:2" ht="12.75">
      <c r="A637" s="54" t="s">
        <v>706</v>
      </c>
      <c r="B637" s="61">
        <v>33</v>
      </c>
    </row>
    <row r="638" spans="1:2" ht="12.75">
      <c r="A638" s="54" t="s">
        <v>11</v>
      </c>
      <c r="B638" s="61"/>
    </row>
    <row r="639" spans="1:2" ht="12.75">
      <c r="A639" s="56" t="s">
        <v>707</v>
      </c>
      <c r="B639" s="61">
        <v>76</v>
      </c>
    </row>
    <row r="640" spans="1:2" ht="12.75">
      <c r="A640" s="56" t="s">
        <v>708</v>
      </c>
      <c r="B640" s="61">
        <v>76</v>
      </c>
    </row>
    <row r="641" spans="1:2" ht="12.75">
      <c r="A641" s="56" t="s">
        <v>261</v>
      </c>
      <c r="B641" s="61"/>
    </row>
    <row r="642" spans="1:2" s="13" customFormat="1" ht="12.75">
      <c r="A642" s="20" t="s">
        <v>709</v>
      </c>
      <c r="B642" s="62">
        <v>73</v>
      </c>
    </row>
    <row r="643" spans="1:2" s="13" customFormat="1" ht="12.75">
      <c r="A643" s="57" t="s">
        <v>710</v>
      </c>
      <c r="B643" s="94">
        <v>96.05</v>
      </c>
    </row>
    <row r="644" spans="1:2" ht="12.75">
      <c r="A644" s="64" t="s">
        <v>24</v>
      </c>
      <c r="B644" s="65">
        <v>9</v>
      </c>
    </row>
    <row r="645" ht="12.75">
      <c r="B645" s="10"/>
    </row>
    <row r="646" ht="12.75">
      <c r="A646" s="12" t="s">
        <v>695</v>
      </c>
    </row>
    <row r="648" spans="1:2" ht="12.75">
      <c r="A648" s="8" t="s">
        <v>711</v>
      </c>
      <c r="B648" s="10"/>
    </row>
    <row r="652" ht="15.75">
      <c r="A652" s="22" t="s">
        <v>605</v>
      </c>
    </row>
    <row r="653" spans="1:2" ht="18">
      <c r="A653" s="23"/>
      <c r="B653" s="24" t="s">
        <v>694</v>
      </c>
    </row>
    <row r="655" spans="1:2" ht="12.75">
      <c r="A655" s="2" t="s">
        <v>602</v>
      </c>
      <c r="B655" s="10">
        <v>3188</v>
      </c>
    </row>
    <row r="656" spans="1:2" ht="12.75">
      <c r="A656" s="2" t="s">
        <v>11</v>
      </c>
      <c r="B656" s="10">
        <f>SUM(B657:B658)</f>
        <v>1089</v>
      </c>
    </row>
    <row r="657" spans="1:2" ht="12.75">
      <c r="A657" s="2" t="s">
        <v>298</v>
      </c>
      <c r="B657" s="10">
        <v>481</v>
      </c>
    </row>
    <row r="658" spans="1:2" ht="12.75">
      <c r="A658" s="2" t="s">
        <v>301</v>
      </c>
      <c r="B658" s="10">
        <v>608</v>
      </c>
    </row>
    <row r="659" spans="1:2" ht="12.75">
      <c r="A659" s="2" t="s">
        <v>51</v>
      </c>
      <c r="B659" s="10">
        <f>SUM(B660:B663)</f>
        <v>3188</v>
      </c>
    </row>
    <row r="660" spans="1:2" ht="12.75">
      <c r="A660" s="2" t="s">
        <v>19</v>
      </c>
      <c r="B660" s="10">
        <v>5</v>
      </c>
    </row>
    <row r="661" spans="1:2" ht="12.75">
      <c r="A661" s="2" t="s">
        <v>20</v>
      </c>
      <c r="B661" s="10">
        <v>4</v>
      </c>
    </row>
    <row r="662" spans="1:2" ht="12.75">
      <c r="A662" s="2" t="s">
        <v>21</v>
      </c>
      <c r="B662" s="10">
        <v>1051</v>
      </c>
    </row>
    <row r="663" spans="1:2" ht="12.75">
      <c r="A663" s="2" t="s">
        <v>22</v>
      </c>
      <c r="B663" s="10">
        <v>2128</v>
      </c>
    </row>
    <row r="664" spans="1:2" ht="12.75">
      <c r="A664" s="2" t="s">
        <v>560</v>
      </c>
      <c r="B664" s="10">
        <v>80</v>
      </c>
    </row>
    <row r="665" spans="1:2" ht="12.75">
      <c r="A665" s="36" t="s">
        <v>24</v>
      </c>
      <c r="B665" s="11">
        <v>27</v>
      </c>
    </row>
    <row r="667" ht="12.75">
      <c r="A667" s="12" t="s">
        <v>695</v>
      </c>
    </row>
    <row r="669" ht="12.75">
      <c r="A669" s="8" t="s">
        <v>677</v>
      </c>
    </row>
    <row r="673" ht="15.75">
      <c r="A673" s="22" t="s">
        <v>605</v>
      </c>
    </row>
    <row r="674" spans="1:2" ht="18">
      <c r="A674" s="23"/>
      <c r="B674" s="24" t="s">
        <v>694</v>
      </c>
    </row>
    <row r="675" spans="1:2" ht="18">
      <c r="A675" s="52"/>
      <c r="B675" s="53"/>
    </row>
    <row r="676" spans="1:2" ht="12.75">
      <c r="A676" s="54" t="s">
        <v>706</v>
      </c>
      <c r="B676" s="55">
        <v>7</v>
      </c>
    </row>
    <row r="677" spans="1:2" ht="12.75">
      <c r="A677" s="54" t="s">
        <v>11</v>
      </c>
      <c r="B677" s="55"/>
    </row>
    <row r="678" spans="1:2" ht="12.75">
      <c r="A678" s="56" t="s">
        <v>707</v>
      </c>
      <c r="B678" s="55">
        <f>SUM(B679:B680)</f>
        <v>1089</v>
      </c>
    </row>
    <row r="679" spans="1:2" s="13" customFormat="1" ht="12.75">
      <c r="A679" s="20" t="s">
        <v>242</v>
      </c>
      <c r="B679" s="62">
        <v>1089</v>
      </c>
    </row>
    <row r="680" spans="1:2" s="13" customFormat="1" ht="12.75">
      <c r="A680" s="57" t="s">
        <v>243</v>
      </c>
      <c r="B680" s="68" t="s">
        <v>202</v>
      </c>
    </row>
    <row r="681" spans="1:2" ht="14.25">
      <c r="A681" s="56" t="s">
        <v>715</v>
      </c>
      <c r="B681" s="55">
        <f>SUM(B682:B683)</f>
        <v>1669</v>
      </c>
    </row>
    <row r="682" spans="1:2" s="13" customFormat="1" ht="12.75">
      <c r="A682" s="20" t="s">
        <v>242</v>
      </c>
      <c r="B682" s="62">
        <v>1669</v>
      </c>
    </row>
    <row r="683" spans="1:2" s="13" customFormat="1" ht="12.75">
      <c r="A683" s="57" t="s">
        <v>243</v>
      </c>
      <c r="B683" s="68" t="s">
        <v>202</v>
      </c>
    </row>
    <row r="684" spans="1:2" ht="14.25">
      <c r="A684" s="56" t="s">
        <v>734</v>
      </c>
      <c r="B684" s="55"/>
    </row>
    <row r="685" spans="1:2" s="13" customFormat="1" ht="12.75">
      <c r="A685" s="20" t="s">
        <v>709</v>
      </c>
      <c r="B685" s="55">
        <f>SUM(B686:B687)</f>
        <v>1310</v>
      </c>
    </row>
    <row r="686" spans="1:2" s="17" customFormat="1" ht="12.75">
      <c r="A686" s="66" t="s">
        <v>242</v>
      </c>
      <c r="B686" s="62">
        <v>1310</v>
      </c>
    </row>
    <row r="687" spans="1:2" s="17" customFormat="1" ht="12.75">
      <c r="A687" s="59" t="s">
        <v>243</v>
      </c>
      <c r="B687" s="68" t="s">
        <v>202</v>
      </c>
    </row>
    <row r="688" spans="1:2" s="13" customFormat="1" ht="12.75">
      <c r="A688" s="57" t="s">
        <v>710</v>
      </c>
      <c r="B688" s="63">
        <v>78.49</v>
      </c>
    </row>
    <row r="689" spans="1:2" s="16" customFormat="1" ht="12.75">
      <c r="A689" s="66" t="s">
        <v>242</v>
      </c>
      <c r="B689" s="63">
        <v>78.49</v>
      </c>
    </row>
    <row r="690" spans="1:2" s="16" customFormat="1" ht="12.75">
      <c r="A690" s="59" t="s">
        <v>243</v>
      </c>
      <c r="B690" s="68" t="s">
        <v>202</v>
      </c>
    </row>
    <row r="691" spans="1:2" ht="12.75">
      <c r="A691" s="64" t="s">
        <v>24</v>
      </c>
      <c r="B691" s="67">
        <v>27</v>
      </c>
    </row>
    <row r="692" ht="12.75">
      <c r="B692" s="10"/>
    </row>
    <row r="693" ht="12.75">
      <c r="A693" s="12" t="s">
        <v>720</v>
      </c>
    </row>
    <row r="694" ht="12.75">
      <c r="A694" s="12" t="s">
        <v>735</v>
      </c>
    </row>
    <row r="696" spans="1:2" ht="12.75">
      <c r="A696" s="8" t="s">
        <v>711</v>
      </c>
      <c r="B696" s="10"/>
    </row>
    <row r="700" ht="15.75">
      <c r="A700" s="22" t="s">
        <v>343</v>
      </c>
    </row>
    <row r="701" spans="1:2" ht="18">
      <c r="A701" s="23"/>
      <c r="B701" s="24" t="s">
        <v>694</v>
      </c>
    </row>
    <row r="702" spans="1:2" ht="18">
      <c r="A702" s="52"/>
      <c r="B702" s="53"/>
    </row>
    <row r="703" spans="1:2" ht="12.75">
      <c r="A703" s="54" t="s">
        <v>44</v>
      </c>
      <c r="B703" s="10"/>
    </row>
    <row r="704" spans="1:2" ht="12.75">
      <c r="A704" s="56" t="s">
        <v>344</v>
      </c>
      <c r="B704" s="61"/>
    </row>
    <row r="705" spans="1:2" ht="12.75">
      <c r="A705" s="20" t="s">
        <v>345</v>
      </c>
      <c r="B705" s="61">
        <v>257</v>
      </c>
    </row>
    <row r="706" spans="1:2" ht="12.75">
      <c r="A706" s="20" t="s">
        <v>346</v>
      </c>
      <c r="B706" s="61">
        <v>149</v>
      </c>
    </row>
    <row r="707" spans="1:2" ht="12.75">
      <c r="A707" s="20" t="s">
        <v>347</v>
      </c>
      <c r="B707" s="61">
        <v>108</v>
      </c>
    </row>
    <row r="708" spans="1:2" ht="12.75">
      <c r="A708" s="56" t="s">
        <v>327</v>
      </c>
      <c r="B708" s="61">
        <v>252</v>
      </c>
    </row>
    <row r="709" spans="1:2" ht="12.75">
      <c r="A709" s="54" t="s">
        <v>51</v>
      </c>
      <c r="B709" s="61"/>
    </row>
    <row r="710" spans="1:2" ht="12.75">
      <c r="A710" s="54" t="s">
        <v>491</v>
      </c>
      <c r="B710" s="61"/>
    </row>
    <row r="711" spans="1:2" ht="12.75">
      <c r="A711" s="56" t="s">
        <v>492</v>
      </c>
      <c r="B711" s="92">
        <v>7</v>
      </c>
    </row>
    <row r="712" spans="1:2" ht="12.75">
      <c r="A712" s="56" t="s">
        <v>493</v>
      </c>
      <c r="B712" s="61">
        <v>158</v>
      </c>
    </row>
    <row r="713" spans="1:2" ht="12.75">
      <c r="A713" s="56" t="s">
        <v>494</v>
      </c>
      <c r="B713" s="61">
        <v>87</v>
      </c>
    </row>
    <row r="714" spans="1:2" ht="12.75">
      <c r="A714" s="54" t="s">
        <v>495</v>
      </c>
      <c r="B714" s="61"/>
    </row>
    <row r="715" spans="1:2" ht="12.75">
      <c r="A715" s="56" t="s">
        <v>493</v>
      </c>
      <c r="B715" s="92">
        <v>31</v>
      </c>
    </row>
    <row r="716" spans="1:2" ht="12.75">
      <c r="A716" s="56" t="s">
        <v>494</v>
      </c>
      <c r="B716" s="61">
        <v>56</v>
      </c>
    </row>
    <row r="717" spans="1:2" ht="12.75">
      <c r="A717" s="64" t="s">
        <v>295</v>
      </c>
      <c r="B717" s="91">
        <v>5</v>
      </c>
    </row>
    <row r="718" ht="12.75">
      <c r="B718" s="10"/>
    </row>
    <row r="719" ht="12.75">
      <c r="A719" s="12" t="s">
        <v>695</v>
      </c>
    </row>
    <row r="721" spans="1:2" ht="12.75">
      <c r="A721" s="8" t="s">
        <v>677</v>
      </c>
      <c r="B721" s="10"/>
    </row>
    <row r="725" ht="15.75">
      <c r="A725" s="22" t="s">
        <v>343</v>
      </c>
    </row>
    <row r="726" spans="1:2" ht="18">
      <c r="A726" s="23"/>
      <c r="B726" s="24" t="s">
        <v>694</v>
      </c>
    </row>
    <row r="727" spans="1:2" ht="18">
      <c r="A727" s="52"/>
      <c r="B727" s="53"/>
    </row>
    <row r="728" spans="1:2" ht="12.75">
      <c r="A728" s="54" t="s">
        <v>706</v>
      </c>
      <c r="B728" s="10">
        <v>19</v>
      </c>
    </row>
    <row r="729" spans="1:2" ht="12.75">
      <c r="A729" s="54" t="s">
        <v>11</v>
      </c>
      <c r="B729" s="61"/>
    </row>
    <row r="730" spans="1:2" ht="12.75">
      <c r="A730" s="56" t="s">
        <v>707</v>
      </c>
      <c r="B730" s="61">
        <v>38</v>
      </c>
    </row>
    <row r="731" spans="1:2" ht="12.75">
      <c r="A731" s="56" t="s">
        <v>708</v>
      </c>
      <c r="B731" s="61">
        <v>35</v>
      </c>
    </row>
    <row r="732" spans="1:2" ht="12.75">
      <c r="A732" s="56" t="s">
        <v>261</v>
      </c>
      <c r="B732" s="61"/>
    </row>
    <row r="733" spans="1:2" s="13" customFormat="1" ht="12.75">
      <c r="A733" s="20" t="s">
        <v>709</v>
      </c>
      <c r="B733" s="62">
        <v>35</v>
      </c>
    </row>
    <row r="734" spans="1:2" s="13" customFormat="1" ht="12.75">
      <c r="A734" s="57" t="s">
        <v>710</v>
      </c>
      <c r="B734" s="63">
        <v>100</v>
      </c>
    </row>
    <row r="735" spans="1:2" ht="12.75">
      <c r="A735" s="64" t="s">
        <v>24</v>
      </c>
      <c r="B735" s="65">
        <v>10</v>
      </c>
    </row>
    <row r="736" ht="12.75">
      <c r="B736" s="10"/>
    </row>
    <row r="737" ht="12.75">
      <c r="A737" s="12" t="s">
        <v>695</v>
      </c>
    </row>
    <row r="739" spans="1:2" ht="12.75">
      <c r="A739" s="8" t="s">
        <v>711</v>
      </c>
      <c r="B739" s="10"/>
    </row>
    <row r="743" ht="15.75">
      <c r="A743" s="22" t="s">
        <v>349</v>
      </c>
    </row>
    <row r="744" spans="1:2" ht="18">
      <c r="A744" s="23"/>
      <c r="B744" s="24" t="s">
        <v>694</v>
      </c>
    </row>
    <row r="745" spans="1:2" ht="18">
      <c r="A745" s="52"/>
      <c r="B745" s="53"/>
    </row>
    <row r="746" spans="1:2" ht="12.75">
      <c r="A746" s="54" t="s">
        <v>44</v>
      </c>
      <c r="B746" s="10"/>
    </row>
    <row r="747" spans="1:2" ht="12.75">
      <c r="A747" s="56" t="s">
        <v>285</v>
      </c>
      <c r="B747" s="95">
        <v>874</v>
      </c>
    </row>
    <row r="748" spans="1:2" ht="12.75">
      <c r="A748" s="56" t="s">
        <v>261</v>
      </c>
      <c r="B748" s="92">
        <v>256</v>
      </c>
    </row>
    <row r="749" spans="1:2" ht="12.75">
      <c r="A749" s="56" t="s">
        <v>326</v>
      </c>
      <c r="B749" s="92">
        <v>618</v>
      </c>
    </row>
    <row r="750" spans="1:2" ht="12.75">
      <c r="A750" s="54" t="s">
        <v>327</v>
      </c>
      <c r="B750" s="92">
        <v>708</v>
      </c>
    </row>
    <row r="751" spans="1:2" ht="12.75">
      <c r="A751" s="54" t="s">
        <v>51</v>
      </c>
      <c r="B751" s="92"/>
    </row>
    <row r="752" spans="1:2" ht="12.75">
      <c r="A752" s="56" t="s">
        <v>261</v>
      </c>
      <c r="B752" s="92">
        <v>615</v>
      </c>
    </row>
    <row r="753" spans="1:2" ht="12.75">
      <c r="A753" s="56" t="s">
        <v>328</v>
      </c>
      <c r="B753" s="92">
        <v>96</v>
      </c>
    </row>
    <row r="754" spans="1:2" ht="12.75">
      <c r="A754" s="64" t="s">
        <v>295</v>
      </c>
      <c r="B754" s="65">
        <v>18</v>
      </c>
    </row>
    <row r="755" ht="12.75">
      <c r="B755" s="10"/>
    </row>
    <row r="756" ht="12.75">
      <c r="A756" s="12" t="s">
        <v>695</v>
      </c>
    </row>
    <row r="758" spans="1:2" ht="12.75">
      <c r="A758" s="8" t="s">
        <v>677</v>
      </c>
      <c r="B758" s="10"/>
    </row>
    <row r="762" ht="15.75">
      <c r="A762" s="22" t="s">
        <v>349</v>
      </c>
    </row>
    <row r="763" spans="1:2" ht="18">
      <c r="A763" s="23"/>
      <c r="B763" s="24" t="s">
        <v>704</v>
      </c>
    </row>
    <row r="764" spans="1:2" ht="18">
      <c r="A764" s="52"/>
      <c r="B764" s="53"/>
    </row>
    <row r="765" spans="1:2" ht="12.75">
      <c r="A765" s="54" t="s">
        <v>706</v>
      </c>
      <c r="B765" s="55">
        <v>23</v>
      </c>
    </row>
    <row r="766" spans="1:2" ht="12.75">
      <c r="A766" s="54" t="s">
        <v>11</v>
      </c>
      <c r="B766" s="55"/>
    </row>
    <row r="767" spans="1:2" ht="12.75">
      <c r="A767" s="56" t="s">
        <v>707</v>
      </c>
      <c r="B767" s="55">
        <f>SUM(B768:B769)</f>
        <v>118</v>
      </c>
    </row>
    <row r="768" spans="1:2" s="13" customFormat="1" ht="12.75">
      <c r="A768" s="20" t="s">
        <v>242</v>
      </c>
      <c r="B768" s="62">
        <v>117</v>
      </c>
    </row>
    <row r="769" spans="1:2" s="13" customFormat="1" ht="12.75">
      <c r="A769" s="57" t="s">
        <v>243</v>
      </c>
      <c r="B769" s="62">
        <v>1</v>
      </c>
    </row>
    <row r="770" spans="1:2" ht="14.25">
      <c r="A770" s="56" t="s">
        <v>715</v>
      </c>
      <c r="B770" s="55">
        <f>SUM(B771:B772)</f>
        <v>708</v>
      </c>
    </row>
    <row r="771" spans="1:2" s="13" customFormat="1" ht="12.75">
      <c r="A771" s="20" t="s">
        <v>242</v>
      </c>
      <c r="B771" s="62">
        <v>706</v>
      </c>
    </row>
    <row r="772" spans="1:2" s="13" customFormat="1" ht="12.75">
      <c r="A772" s="57" t="s">
        <v>243</v>
      </c>
      <c r="B772" s="62">
        <v>2</v>
      </c>
    </row>
    <row r="773" spans="1:2" ht="12.75">
      <c r="A773" s="56" t="s">
        <v>261</v>
      </c>
      <c r="B773" s="55"/>
    </row>
    <row r="774" spans="1:2" s="13" customFormat="1" ht="14.25">
      <c r="A774" s="20" t="s">
        <v>739</v>
      </c>
      <c r="B774" s="55">
        <f>SUM(B775:B776)</f>
        <v>615</v>
      </c>
    </row>
    <row r="775" spans="1:2" s="17" customFormat="1" ht="12.75">
      <c r="A775" s="66" t="s">
        <v>242</v>
      </c>
      <c r="B775" s="62">
        <v>614</v>
      </c>
    </row>
    <row r="776" spans="1:2" s="17" customFormat="1" ht="12.75">
      <c r="A776" s="59" t="s">
        <v>243</v>
      </c>
      <c r="B776" s="62">
        <v>1</v>
      </c>
    </row>
    <row r="777" spans="1:2" s="13" customFormat="1" ht="12.75">
      <c r="A777" s="57" t="s">
        <v>710</v>
      </c>
      <c r="B777" s="63">
        <v>86.86</v>
      </c>
    </row>
    <row r="778" spans="1:2" s="16" customFormat="1" ht="12.75">
      <c r="A778" s="66" t="s">
        <v>242</v>
      </c>
      <c r="B778" s="63">
        <v>86.97</v>
      </c>
    </row>
    <row r="779" spans="1:2" s="16" customFormat="1" ht="12.75">
      <c r="A779" s="59" t="s">
        <v>243</v>
      </c>
      <c r="B779" s="63">
        <v>50</v>
      </c>
    </row>
    <row r="780" spans="1:2" ht="12.75">
      <c r="A780" s="64" t="s">
        <v>24</v>
      </c>
      <c r="B780" s="67">
        <v>5</v>
      </c>
    </row>
    <row r="781" ht="12.75">
      <c r="B781" s="10"/>
    </row>
    <row r="782" ht="12.75">
      <c r="A782" s="12" t="s">
        <v>720</v>
      </c>
    </row>
    <row r="783" ht="12.75">
      <c r="A783" s="12" t="s">
        <v>735</v>
      </c>
    </row>
    <row r="785" spans="1:2" ht="12.75">
      <c r="A785" s="8" t="s">
        <v>711</v>
      </c>
      <c r="B785" s="10"/>
    </row>
    <row r="789" ht="15.75">
      <c r="A789" s="22" t="s">
        <v>736</v>
      </c>
    </row>
    <row r="790" spans="1:2" ht="18">
      <c r="A790" s="23"/>
      <c r="B790" s="24" t="s">
        <v>704</v>
      </c>
    </row>
    <row r="791" spans="1:2" ht="18">
      <c r="A791" s="52"/>
      <c r="B791" s="53"/>
    </row>
    <row r="792" spans="1:2" ht="12.75">
      <c r="A792" s="54" t="s">
        <v>706</v>
      </c>
      <c r="B792" s="10">
        <v>11</v>
      </c>
    </row>
    <row r="793" spans="1:2" ht="12.75">
      <c r="A793" s="54" t="s">
        <v>11</v>
      </c>
      <c r="B793" s="61"/>
    </row>
    <row r="794" spans="1:2" ht="12.75">
      <c r="A794" s="56" t="s">
        <v>707</v>
      </c>
      <c r="B794" s="61">
        <v>154</v>
      </c>
    </row>
    <row r="795" spans="1:2" ht="14.25">
      <c r="A795" s="56" t="s">
        <v>715</v>
      </c>
      <c r="B795" s="61">
        <v>702</v>
      </c>
    </row>
    <row r="796" spans="1:2" ht="12.75">
      <c r="A796" s="56" t="s">
        <v>261</v>
      </c>
      <c r="B796" s="61"/>
    </row>
    <row r="797" spans="1:2" ht="14.25">
      <c r="A797" s="20" t="s">
        <v>739</v>
      </c>
      <c r="B797" s="62">
        <v>560</v>
      </c>
    </row>
    <row r="798" spans="1:2" ht="12.75">
      <c r="A798" s="57" t="s">
        <v>710</v>
      </c>
      <c r="B798" s="63">
        <v>79.77</v>
      </c>
    </row>
    <row r="799" spans="1:2" ht="12.75">
      <c r="A799" s="64" t="s">
        <v>24</v>
      </c>
      <c r="B799" s="65">
        <v>31</v>
      </c>
    </row>
    <row r="800" ht="12.75">
      <c r="B800" s="10"/>
    </row>
    <row r="801" ht="12.75">
      <c r="A801" s="12" t="s">
        <v>720</v>
      </c>
    </row>
    <row r="802" ht="12.75">
      <c r="A802" s="12" t="s">
        <v>735</v>
      </c>
    </row>
    <row r="804" spans="1:2" ht="12.75">
      <c r="A804" s="8" t="s">
        <v>711</v>
      </c>
      <c r="B804" s="10"/>
    </row>
    <row r="808" ht="15.75">
      <c r="A808" s="22" t="s">
        <v>737</v>
      </c>
    </row>
    <row r="809" spans="1:2" ht="18">
      <c r="A809" s="23"/>
      <c r="B809" s="24" t="s">
        <v>694</v>
      </c>
    </row>
    <row r="810" spans="1:2" ht="18">
      <c r="A810" s="52"/>
      <c r="B810" s="53"/>
    </row>
    <row r="811" spans="1:2" ht="12.75">
      <c r="A811" s="54" t="s">
        <v>706</v>
      </c>
      <c r="B811" s="55">
        <v>28</v>
      </c>
    </row>
    <row r="812" spans="1:2" ht="12.75">
      <c r="A812" s="54" t="s">
        <v>11</v>
      </c>
      <c r="B812" s="55"/>
    </row>
    <row r="813" spans="1:2" ht="12.75">
      <c r="A813" s="56" t="s">
        <v>707</v>
      </c>
      <c r="B813" s="55">
        <f>SUM(B814:B815)</f>
        <v>431</v>
      </c>
    </row>
    <row r="814" spans="1:2" ht="12.75">
      <c r="A814" s="20" t="s">
        <v>242</v>
      </c>
      <c r="B814" s="62">
        <v>431</v>
      </c>
    </row>
    <row r="815" spans="1:2" ht="12.75">
      <c r="A815" s="57" t="s">
        <v>243</v>
      </c>
      <c r="B815" s="68" t="s">
        <v>202</v>
      </c>
    </row>
    <row r="816" spans="1:2" ht="12.75">
      <c r="A816" s="56" t="s">
        <v>708</v>
      </c>
      <c r="B816" s="55">
        <f>SUM(B817:B818)</f>
        <v>407</v>
      </c>
    </row>
    <row r="817" spans="1:2" ht="12.75">
      <c r="A817" s="20" t="s">
        <v>242</v>
      </c>
      <c r="B817" s="62">
        <v>407</v>
      </c>
    </row>
    <row r="818" spans="1:2" ht="12.75">
      <c r="A818" s="57" t="s">
        <v>243</v>
      </c>
      <c r="B818" s="68" t="s">
        <v>202</v>
      </c>
    </row>
    <row r="819" spans="1:2" ht="12.75">
      <c r="A819" s="56" t="s">
        <v>261</v>
      </c>
      <c r="B819" s="55"/>
    </row>
    <row r="820" spans="1:2" ht="12.75">
      <c r="A820" s="20" t="s">
        <v>709</v>
      </c>
      <c r="B820" s="55">
        <f>SUM(B821:B822)</f>
        <v>351</v>
      </c>
    </row>
    <row r="821" spans="1:2" ht="12.75">
      <c r="A821" s="66" t="s">
        <v>242</v>
      </c>
      <c r="B821" s="62">
        <v>351</v>
      </c>
    </row>
    <row r="822" spans="1:2" ht="12.75">
      <c r="A822" s="59" t="s">
        <v>243</v>
      </c>
      <c r="B822" s="68" t="s">
        <v>202</v>
      </c>
    </row>
    <row r="823" spans="1:2" ht="12.75">
      <c r="A823" s="57" t="s">
        <v>710</v>
      </c>
      <c r="B823" s="63">
        <v>86.24</v>
      </c>
    </row>
    <row r="824" spans="1:2" ht="12.75">
      <c r="A824" s="66" t="s">
        <v>242</v>
      </c>
      <c r="B824" s="63">
        <v>86.24</v>
      </c>
    </row>
    <row r="825" spans="1:2" ht="12.75">
      <c r="A825" s="59" t="s">
        <v>243</v>
      </c>
      <c r="B825" s="60" t="s">
        <v>202</v>
      </c>
    </row>
    <row r="826" spans="1:2" ht="12.75">
      <c r="A826" s="64" t="s">
        <v>24</v>
      </c>
      <c r="B826" s="67">
        <v>28</v>
      </c>
    </row>
    <row r="827" ht="12.75">
      <c r="B827" s="10"/>
    </row>
    <row r="828" ht="12.75">
      <c r="A828" s="12" t="s">
        <v>695</v>
      </c>
    </row>
    <row r="830" spans="1:2" ht="12.75">
      <c r="A830" s="8" t="s">
        <v>711</v>
      </c>
      <c r="B830" s="10"/>
    </row>
    <row r="834" ht="15.75">
      <c r="A834" s="22" t="s">
        <v>41</v>
      </c>
    </row>
    <row r="835" spans="1:2" ht="18">
      <c r="A835" s="23"/>
      <c r="B835" s="24" t="s">
        <v>694</v>
      </c>
    </row>
    <row r="836" spans="1:2" ht="18">
      <c r="A836" s="52"/>
      <c r="B836" s="53"/>
    </row>
    <row r="837" spans="1:2" ht="12.75">
      <c r="A837" s="54" t="s">
        <v>706</v>
      </c>
      <c r="B837" s="55">
        <v>14</v>
      </c>
    </row>
    <row r="838" spans="1:2" ht="12.75">
      <c r="A838" s="54" t="s">
        <v>11</v>
      </c>
      <c r="B838" s="55"/>
    </row>
    <row r="839" spans="1:2" ht="12.75">
      <c r="A839" s="56" t="s">
        <v>707</v>
      </c>
      <c r="B839" s="55">
        <f>SUM(B840:B841)</f>
        <v>587</v>
      </c>
    </row>
    <row r="840" spans="1:2" s="13" customFormat="1" ht="12.75">
      <c r="A840" s="20" t="s">
        <v>242</v>
      </c>
      <c r="B840" s="62">
        <v>587</v>
      </c>
    </row>
    <row r="841" spans="1:2" s="13" customFormat="1" ht="12.75">
      <c r="A841" s="57" t="s">
        <v>243</v>
      </c>
      <c r="B841" s="68" t="s">
        <v>202</v>
      </c>
    </row>
    <row r="842" spans="1:2" ht="12.75">
      <c r="A842" s="56" t="s">
        <v>708</v>
      </c>
      <c r="B842" s="55">
        <f>SUM(B843:B844)</f>
        <v>567</v>
      </c>
    </row>
    <row r="843" spans="1:2" s="13" customFormat="1" ht="12.75">
      <c r="A843" s="20" t="s">
        <v>242</v>
      </c>
      <c r="B843" s="62">
        <v>567</v>
      </c>
    </row>
    <row r="844" spans="1:2" s="13" customFormat="1" ht="12.75">
      <c r="A844" s="57" t="s">
        <v>243</v>
      </c>
      <c r="B844" s="68" t="s">
        <v>202</v>
      </c>
    </row>
    <row r="845" spans="1:2" ht="12.75">
      <c r="A845" s="56" t="s">
        <v>261</v>
      </c>
      <c r="B845" s="55"/>
    </row>
    <row r="846" spans="1:2" s="13" customFormat="1" ht="12.75">
      <c r="A846" s="20" t="s">
        <v>709</v>
      </c>
      <c r="B846" s="55">
        <f>SUM(B847:B848)</f>
        <v>480</v>
      </c>
    </row>
    <row r="847" spans="1:2" s="17" customFormat="1" ht="12.75">
      <c r="A847" s="66" t="s">
        <v>242</v>
      </c>
      <c r="B847" s="62">
        <v>480</v>
      </c>
    </row>
    <row r="848" spans="1:2" s="17" customFormat="1" ht="12.75">
      <c r="A848" s="59" t="s">
        <v>243</v>
      </c>
      <c r="B848" s="68" t="s">
        <v>202</v>
      </c>
    </row>
    <row r="849" spans="1:2" s="13" customFormat="1" ht="12.75">
      <c r="A849" s="57" t="s">
        <v>710</v>
      </c>
      <c r="B849" s="63">
        <v>84.66</v>
      </c>
    </row>
    <row r="850" spans="1:2" s="16" customFormat="1" ht="12.75">
      <c r="A850" s="66" t="s">
        <v>242</v>
      </c>
      <c r="B850" s="63">
        <v>84.66</v>
      </c>
    </row>
    <row r="851" spans="1:2" s="16" customFormat="1" ht="12.75">
      <c r="A851" s="59" t="s">
        <v>243</v>
      </c>
      <c r="B851" s="60" t="s">
        <v>202</v>
      </c>
    </row>
    <row r="852" spans="1:2" ht="12.75">
      <c r="A852" s="64" t="s">
        <v>24</v>
      </c>
      <c r="B852" s="67">
        <v>40</v>
      </c>
    </row>
    <row r="853" ht="12.75">
      <c r="B853" s="10"/>
    </row>
    <row r="854" ht="12.75">
      <c r="A854" s="12" t="s">
        <v>695</v>
      </c>
    </row>
    <row r="856" spans="1:2" ht="12.75">
      <c r="A856" s="8" t="s">
        <v>711</v>
      </c>
      <c r="B856" s="10"/>
    </row>
    <row r="860" ht="15.75">
      <c r="A860" s="22" t="s">
        <v>756</v>
      </c>
    </row>
    <row r="861" spans="1:2" ht="18">
      <c r="A861" s="23"/>
      <c r="B861" s="24" t="s">
        <v>694</v>
      </c>
    </row>
    <row r="862" spans="1:2" ht="18">
      <c r="A862" s="52"/>
      <c r="B862" s="53"/>
    </row>
    <row r="863" spans="1:2" ht="12.75">
      <c r="A863" s="54" t="s">
        <v>706</v>
      </c>
      <c r="B863" s="32">
        <f>SUM(B864:B865)</f>
        <v>14</v>
      </c>
    </row>
    <row r="864" spans="1:2" ht="12.75">
      <c r="A864" s="14" t="s">
        <v>242</v>
      </c>
      <c r="B864" s="32">
        <v>11</v>
      </c>
    </row>
    <row r="865" spans="1:2" ht="12.75">
      <c r="A865" s="14" t="s">
        <v>243</v>
      </c>
      <c r="B865" s="32">
        <v>3</v>
      </c>
    </row>
    <row r="866" spans="1:2" ht="12.75">
      <c r="A866" s="54" t="s">
        <v>11</v>
      </c>
      <c r="B866" s="55"/>
    </row>
    <row r="867" spans="1:2" ht="12.75">
      <c r="A867" s="56" t="s">
        <v>707</v>
      </c>
      <c r="B867" s="55">
        <f>SUM(B868:B869)</f>
        <v>60</v>
      </c>
    </row>
    <row r="868" spans="1:2" ht="12.75">
      <c r="A868" s="20" t="s">
        <v>242</v>
      </c>
      <c r="B868" s="62">
        <v>23</v>
      </c>
    </row>
    <row r="869" spans="1:2" ht="12.75">
      <c r="A869" s="57" t="s">
        <v>243</v>
      </c>
      <c r="B869" s="68">
        <v>37</v>
      </c>
    </row>
    <row r="870" spans="1:2" ht="12.75">
      <c r="A870" s="56" t="s">
        <v>708</v>
      </c>
      <c r="B870" s="55">
        <f>SUM(B871:B872)</f>
        <v>54</v>
      </c>
    </row>
    <row r="871" spans="1:2" ht="12.75">
      <c r="A871" s="20" t="s">
        <v>242</v>
      </c>
      <c r="B871" s="62">
        <v>20</v>
      </c>
    </row>
    <row r="872" spans="1:2" ht="12.75">
      <c r="A872" s="57" t="s">
        <v>243</v>
      </c>
      <c r="B872" s="68">
        <v>34</v>
      </c>
    </row>
    <row r="873" spans="1:2" ht="12.75">
      <c r="A873" s="56" t="s">
        <v>261</v>
      </c>
      <c r="B873" s="55"/>
    </row>
    <row r="874" spans="1:2" ht="12.75">
      <c r="A874" s="20" t="s">
        <v>709</v>
      </c>
      <c r="B874" s="55">
        <f>SUM(B875:B876)</f>
        <v>50</v>
      </c>
    </row>
    <row r="875" spans="1:2" s="17" customFormat="1" ht="12.75">
      <c r="A875" s="66" t="s">
        <v>242</v>
      </c>
      <c r="B875" s="62">
        <v>18</v>
      </c>
    </row>
    <row r="876" spans="1:2" s="17" customFormat="1" ht="12.75">
      <c r="A876" s="59" t="s">
        <v>243</v>
      </c>
      <c r="B876" s="68">
        <v>32</v>
      </c>
    </row>
    <row r="877" spans="1:2" ht="12.75">
      <c r="A877" s="57" t="s">
        <v>710</v>
      </c>
      <c r="B877" s="63">
        <v>92.59</v>
      </c>
    </row>
    <row r="878" spans="1:2" ht="12.75">
      <c r="A878" s="66" t="s">
        <v>242</v>
      </c>
      <c r="B878" s="63">
        <v>90</v>
      </c>
    </row>
    <row r="879" spans="1:2" ht="12.75">
      <c r="A879" s="59" t="s">
        <v>243</v>
      </c>
      <c r="B879" s="63">
        <v>94.12</v>
      </c>
    </row>
    <row r="880" spans="1:2" ht="12.75">
      <c r="A880" s="64" t="s">
        <v>24</v>
      </c>
      <c r="B880" s="67">
        <v>31</v>
      </c>
    </row>
    <row r="881" ht="12.75">
      <c r="B881" s="10"/>
    </row>
    <row r="882" ht="12.75">
      <c r="A882" s="12" t="s">
        <v>695</v>
      </c>
    </row>
    <row r="884" spans="1:2" ht="12.75">
      <c r="A884" s="8" t="s">
        <v>711</v>
      </c>
      <c r="B884" s="10"/>
    </row>
    <row r="888" ht="15.75">
      <c r="A888" s="22" t="s">
        <v>765</v>
      </c>
    </row>
    <row r="889" spans="1:2" ht="18">
      <c r="A889" s="23"/>
      <c r="B889" s="24" t="s">
        <v>694</v>
      </c>
    </row>
    <row r="890" spans="1:2" ht="18">
      <c r="A890" s="52"/>
      <c r="B890" s="53"/>
    </row>
    <row r="891" spans="1:2" ht="12.75">
      <c r="A891" s="54" t="s">
        <v>706</v>
      </c>
      <c r="B891" s="32">
        <f>SUM(B892:B893)</f>
        <v>59</v>
      </c>
    </row>
    <row r="892" spans="1:2" ht="12.75">
      <c r="A892" s="14" t="s">
        <v>242</v>
      </c>
      <c r="B892" s="32">
        <v>59</v>
      </c>
    </row>
    <row r="893" spans="1:2" ht="12.75">
      <c r="A893" s="14" t="s">
        <v>243</v>
      </c>
      <c r="B893" s="32" t="s">
        <v>202</v>
      </c>
    </row>
    <row r="894" spans="1:2" ht="12.75">
      <c r="A894" s="54" t="s">
        <v>11</v>
      </c>
      <c r="B894" s="55"/>
    </row>
    <row r="895" spans="1:2" ht="12.75">
      <c r="A895" s="56" t="s">
        <v>707</v>
      </c>
      <c r="B895" s="55">
        <f>SUM(B896:B897)</f>
        <v>2067</v>
      </c>
    </row>
    <row r="896" spans="1:2" ht="12.75">
      <c r="A896" s="20" t="s">
        <v>242</v>
      </c>
      <c r="B896" s="62">
        <v>1562</v>
      </c>
    </row>
    <row r="897" spans="1:2" ht="12.75">
      <c r="A897" s="57" t="s">
        <v>243</v>
      </c>
      <c r="B897" s="68">
        <v>505</v>
      </c>
    </row>
    <row r="898" spans="1:2" ht="14.25">
      <c r="A898" s="56" t="s">
        <v>715</v>
      </c>
      <c r="B898" s="55">
        <f>SUM(B899:B900)</f>
        <v>7925</v>
      </c>
    </row>
    <row r="899" spans="1:2" ht="12.75">
      <c r="A899" s="20" t="s">
        <v>242</v>
      </c>
      <c r="B899" s="62">
        <v>5700</v>
      </c>
    </row>
    <row r="900" spans="1:2" ht="12.75">
      <c r="A900" s="57" t="s">
        <v>243</v>
      </c>
      <c r="B900" s="68">
        <v>2225</v>
      </c>
    </row>
    <row r="901" spans="1:2" ht="12.75">
      <c r="A901" s="56" t="s">
        <v>261</v>
      </c>
      <c r="B901" s="55"/>
    </row>
    <row r="902" spans="1:2" ht="14.25">
      <c r="A902" s="20" t="s">
        <v>739</v>
      </c>
      <c r="B902" s="55">
        <f>SUM(B903:B904)</f>
        <v>6260</v>
      </c>
    </row>
    <row r="903" spans="1:2" s="17" customFormat="1" ht="12.75">
      <c r="A903" s="66" t="s">
        <v>242</v>
      </c>
      <c r="B903" s="62">
        <v>4314</v>
      </c>
    </row>
    <row r="904" spans="1:2" s="17" customFormat="1" ht="12.75">
      <c r="A904" s="59" t="s">
        <v>243</v>
      </c>
      <c r="B904" s="68">
        <v>1946</v>
      </c>
    </row>
    <row r="905" spans="1:2" ht="12.75">
      <c r="A905" s="57" t="s">
        <v>710</v>
      </c>
      <c r="B905" s="63">
        <v>78.99</v>
      </c>
    </row>
    <row r="906" spans="1:2" ht="12.75">
      <c r="A906" s="66" t="s">
        <v>242</v>
      </c>
      <c r="B906" s="63">
        <v>75.68</v>
      </c>
    </row>
    <row r="907" spans="1:2" ht="12.75">
      <c r="A907" s="59" t="s">
        <v>243</v>
      </c>
      <c r="B907" s="63">
        <v>87.46</v>
      </c>
    </row>
    <row r="908" spans="1:2" ht="12.75">
      <c r="A908" s="21" t="s">
        <v>24</v>
      </c>
      <c r="B908" s="55">
        <f>SUM(B909:B910)</f>
        <v>24</v>
      </c>
    </row>
    <row r="909" spans="1:2" ht="12.75">
      <c r="A909" s="29" t="s">
        <v>242</v>
      </c>
      <c r="B909" s="51">
        <v>13</v>
      </c>
    </row>
    <row r="910" spans="1:2" ht="12.75">
      <c r="A910" s="27" t="s">
        <v>243</v>
      </c>
      <c r="B910" s="35">
        <v>11</v>
      </c>
    </row>
    <row r="911" ht="12.75">
      <c r="B911" s="10"/>
    </row>
    <row r="912" ht="12.75">
      <c r="A912" s="12" t="s">
        <v>720</v>
      </c>
    </row>
    <row r="913" ht="12.75">
      <c r="A913" s="12" t="s">
        <v>735</v>
      </c>
    </row>
    <row r="914" ht="12.75">
      <c r="B914" s="10"/>
    </row>
    <row r="915" ht="12.75">
      <c r="A915" s="8" t="s">
        <v>711</v>
      </c>
    </row>
    <row r="919" ht="18.75">
      <c r="A919" s="22" t="s">
        <v>772</v>
      </c>
    </row>
    <row r="920" spans="1:9" ht="41.25" customHeight="1">
      <c r="A920" s="23"/>
      <c r="B920" s="31" t="s">
        <v>1</v>
      </c>
      <c r="C920" s="31" t="s">
        <v>664</v>
      </c>
      <c r="D920" s="31" t="s">
        <v>766</v>
      </c>
      <c r="E920" s="31" t="s">
        <v>665</v>
      </c>
      <c r="F920" s="31" t="s">
        <v>767</v>
      </c>
      <c r="G920" s="31" t="s">
        <v>768</v>
      </c>
      <c r="H920" s="31" t="s">
        <v>769</v>
      </c>
      <c r="I920" s="31" t="s">
        <v>770</v>
      </c>
    </row>
    <row r="921" spans="1:3" ht="18">
      <c r="A921" s="52"/>
      <c r="B921" s="53"/>
      <c r="C921" s="53"/>
    </row>
    <row r="922" spans="1:9" ht="12.75">
      <c r="A922" s="54" t="s">
        <v>706</v>
      </c>
      <c r="B922" s="32">
        <f>SUM(B923:B924)</f>
        <v>59</v>
      </c>
      <c r="C922" s="32">
        <f>SUM(C923:C924)</f>
        <v>20</v>
      </c>
      <c r="D922" s="32">
        <f aca="true" t="shared" si="0" ref="D922:I922">SUM(D923:D924)</f>
        <v>9</v>
      </c>
      <c r="E922" s="32">
        <f t="shared" si="0"/>
        <v>6</v>
      </c>
      <c r="F922" s="32">
        <f t="shared" si="0"/>
        <v>3</v>
      </c>
      <c r="G922" s="32">
        <f t="shared" si="0"/>
        <v>4</v>
      </c>
      <c r="H922" s="32">
        <f t="shared" si="0"/>
        <v>9</v>
      </c>
      <c r="I922" s="32">
        <f t="shared" si="0"/>
        <v>8</v>
      </c>
    </row>
    <row r="923" spans="1:9" ht="12.75">
      <c r="A923" s="14" t="s">
        <v>242</v>
      </c>
      <c r="B923" s="10">
        <f>SUM(C923:I923)</f>
        <v>59</v>
      </c>
      <c r="C923" s="10">
        <v>20</v>
      </c>
      <c r="D923" s="10">
        <v>9</v>
      </c>
      <c r="E923" s="10">
        <v>6</v>
      </c>
      <c r="F923" s="10">
        <v>3</v>
      </c>
      <c r="G923" s="10">
        <v>4</v>
      </c>
      <c r="H923" s="32">
        <v>9</v>
      </c>
      <c r="I923" s="32">
        <v>8</v>
      </c>
    </row>
    <row r="924" spans="1:9" ht="12.75">
      <c r="A924" s="14" t="s">
        <v>243</v>
      </c>
      <c r="B924" s="32" t="s">
        <v>202</v>
      </c>
      <c r="C924" s="32" t="s">
        <v>202</v>
      </c>
      <c r="D924" s="32" t="s">
        <v>202</v>
      </c>
      <c r="E924" s="32" t="s">
        <v>202</v>
      </c>
      <c r="F924" s="32" t="s">
        <v>202</v>
      </c>
      <c r="G924" s="32" t="s">
        <v>202</v>
      </c>
      <c r="H924" s="32" t="s">
        <v>202</v>
      </c>
      <c r="I924" s="32" t="s">
        <v>202</v>
      </c>
    </row>
    <row r="925" spans="1:9" ht="12.75">
      <c r="A925" s="54" t="s">
        <v>11</v>
      </c>
      <c r="B925" s="55"/>
      <c r="C925" s="55"/>
      <c r="D925" s="10"/>
      <c r="E925" s="10"/>
      <c r="F925" s="10"/>
      <c r="G925" s="10"/>
      <c r="H925" s="10"/>
      <c r="I925" s="10"/>
    </row>
    <row r="926" spans="1:9" ht="12.75">
      <c r="A926" s="56" t="s">
        <v>707</v>
      </c>
      <c r="B926" s="32">
        <f>SUM(B927:B928)</f>
        <v>2067</v>
      </c>
      <c r="C926" s="32">
        <f>SUM(C927:C928)</f>
        <v>674</v>
      </c>
      <c r="D926" s="32">
        <f aca="true" t="shared" si="1" ref="D926:I926">SUM(D927:D928)</f>
        <v>573</v>
      </c>
      <c r="E926" s="32">
        <f t="shared" si="1"/>
        <v>219</v>
      </c>
      <c r="F926" s="32">
        <f t="shared" si="1"/>
        <v>40</v>
      </c>
      <c r="G926" s="32">
        <f t="shared" si="1"/>
        <v>30</v>
      </c>
      <c r="H926" s="32">
        <f t="shared" si="1"/>
        <v>330</v>
      </c>
      <c r="I926" s="32">
        <f t="shared" si="1"/>
        <v>201</v>
      </c>
    </row>
    <row r="927" spans="1:9" ht="12.75">
      <c r="A927" s="20" t="s">
        <v>242</v>
      </c>
      <c r="B927" s="10">
        <f>SUM(C927:I927)</f>
        <v>1562</v>
      </c>
      <c r="C927" s="62">
        <v>494</v>
      </c>
      <c r="D927" s="10">
        <v>470</v>
      </c>
      <c r="E927" s="10">
        <v>199</v>
      </c>
      <c r="F927" s="10">
        <v>40</v>
      </c>
      <c r="G927" s="10">
        <v>29</v>
      </c>
      <c r="H927" s="10">
        <v>330</v>
      </c>
      <c r="I927" s="32" t="s">
        <v>202</v>
      </c>
    </row>
    <row r="928" spans="1:9" ht="12.75">
      <c r="A928" s="57" t="s">
        <v>243</v>
      </c>
      <c r="B928" s="10">
        <f>SUM(C928:I928)</f>
        <v>505</v>
      </c>
      <c r="C928" s="68">
        <v>180</v>
      </c>
      <c r="D928" s="10">
        <v>103</v>
      </c>
      <c r="E928" s="10">
        <v>20</v>
      </c>
      <c r="F928" s="32" t="s">
        <v>202</v>
      </c>
      <c r="G928" s="10">
        <v>1</v>
      </c>
      <c r="H928" s="32" t="s">
        <v>202</v>
      </c>
      <c r="I928" s="10">
        <v>201</v>
      </c>
    </row>
    <row r="929" spans="1:9" ht="14.25">
      <c r="A929" s="56" t="s">
        <v>715</v>
      </c>
      <c r="B929" s="32">
        <f>SUM(B930:B931)</f>
        <v>7925</v>
      </c>
      <c r="C929" s="32">
        <f>SUM(C930:C931)</f>
        <v>2138</v>
      </c>
      <c r="D929" s="32">
        <f aca="true" t="shared" si="2" ref="D929:I929">SUM(D930:D931)</f>
        <v>2269</v>
      </c>
      <c r="E929" s="32">
        <f t="shared" si="2"/>
        <v>936</v>
      </c>
      <c r="F929" s="32">
        <f t="shared" si="2"/>
        <v>112</v>
      </c>
      <c r="G929" s="32">
        <f t="shared" si="2"/>
        <v>145</v>
      </c>
      <c r="H929" s="32">
        <f t="shared" si="2"/>
        <v>1320</v>
      </c>
      <c r="I929" s="32">
        <f t="shared" si="2"/>
        <v>1005</v>
      </c>
    </row>
    <row r="930" spans="1:9" ht="12.75">
      <c r="A930" s="20" t="s">
        <v>242</v>
      </c>
      <c r="B930" s="10">
        <f>SUM(C930:I930)</f>
        <v>5700</v>
      </c>
      <c r="C930" s="62">
        <v>1634</v>
      </c>
      <c r="D930" s="10">
        <v>1654</v>
      </c>
      <c r="E930" s="10">
        <v>843</v>
      </c>
      <c r="F930" s="10">
        <v>112</v>
      </c>
      <c r="G930" s="10">
        <v>137</v>
      </c>
      <c r="H930" s="10">
        <v>1320</v>
      </c>
      <c r="I930" s="32" t="s">
        <v>202</v>
      </c>
    </row>
    <row r="931" spans="1:9" ht="12.75">
      <c r="A931" s="57" t="s">
        <v>243</v>
      </c>
      <c r="B931" s="10">
        <f>SUM(C931:I931)</f>
        <v>2225</v>
      </c>
      <c r="C931" s="68">
        <v>504</v>
      </c>
      <c r="D931" s="10">
        <v>615</v>
      </c>
      <c r="E931" s="10">
        <v>93</v>
      </c>
      <c r="F931" s="32" t="s">
        <v>202</v>
      </c>
      <c r="G931" s="10">
        <v>8</v>
      </c>
      <c r="H931" s="32" t="s">
        <v>202</v>
      </c>
      <c r="I931" s="10">
        <v>1005</v>
      </c>
    </row>
    <row r="932" spans="1:9" ht="12.75">
      <c r="A932" s="56" t="s">
        <v>261</v>
      </c>
      <c r="B932" s="58"/>
      <c r="C932" s="58"/>
      <c r="D932" s="25"/>
      <c r="E932" s="25"/>
      <c r="F932" s="25"/>
      <c r="G932" s="25"/>
      <c r="H932" s="25"/>
      <c r="I932" s="25"/>
    </row>
    <row r="933" spans="1:9" ht="14.25">
      <c r="A933" s="20" t="s">
        <v>739</v>
      </c>
      <c r="B933" s="32">
        <f>SUM(B934:B935)</f>
        <v>6260</v>
      </c>
      <c r="C933" s="32">
        <f>SUM(C934:C935)</f>
        <v>1706</v>
      </c>
      <c r="D933" s="32">
        <f aca="true" t="shared" si="3" ref="D933:I933">SUM(D934:D935)</f>
        <v>1699</v>
      </c>
      <c r="E933" s="32">
        <f t="shared" si="3"/>
        <v>783</v>
      </c>
      <c r="F933" s="32">
        <f t="shared" si="3"/>
        <v>56</v>
      </c>
      <c r="G933" s="32">
        <f t="shared" si="3"/>
        <v>144</v>
      </c>
      <c r="H933" s="32">
        <f t="shared" si="3"/>
        <v>1056</v>
      </c>
      <c r="I933" s="32">
        <f t="shared" si="3"/>
        <v>816</v>
      </c>
    </row>
    <row r="934" spans="1:9" s="17" customFormat="1" ht="12.75">
      <c r="A934" s="66" t="s">
        <v>242</v>
      </c>
      <c r="B934" s="25">
        <f>SUM(C934:I934)</f>
        <v>4314</v>
      </c>
      <c r="C934" s="73">
        <v>1233</v>
      </c>
      <c r="D934" s="25">
        <v>1126</v>
      </c>
      <c r="E934" s="25">
        <v>707</v>
      </c>
      <c r="F934" s="25">
        <v>56</v>
      </c>
      <c r="G934" s="25">
        <v>136</v>
      </c>
      <c r="H934" s="25">
        <v>1056</v>
      </c>
      <c r="I934" s="32" t="s">
        <v>202</v>
      </c>
    </row>
    <row r="935" spans="1:9" s="17" customFormat="1" ht="12.75">
      <c r="A935" s="59" t="s">
        <v>243</v>
      </c>
      <c r="B935" s="25">
        <f>SUM(C935:I935)</f>
        <v>1946</v>
      </c>
      <c r="C935" s="68">
        <v>473</v>
      </c>
      <c r="D935" s="25">
        <v>573</v>
      </c>
      <c r="E935" s="25">
        <v>76</v>
      </c>
      <c r="F935" s="32" t="s">
        <v>202</v>
      </c>
      <c r="G935" s="25">
        <v>8</v>
      </c>
      <c r="H935" s="32" t="s">
        <v>202</v>
      </c>
      <c r="I935" s="25">
        <v>816</v>
      </c>
    </row>
    <row r="936" spans="1:9" ht="12.75">
      <c r="A936" s="57" t="s">
        <v>710</v>
      </c>
      <c r="B936" s="60">
        <v>78.99</v>
      </c>
      <c r="C936" s="60">
        <v>79.8</v>
      </c>
      <c r="D936" s="74">
        <v>74.88</v>
      </c>
      <c r="E936" s="74">
        <v>83.65</v>
      </c>
      <c r="F936" s="74">
        <v>50</v>
      </c>
      <c r="G936" s="74">
        <v>99.31</v>
      </c>
      <c r="H936" s="74">
        <v>80</v>
      </c>
      <c r="I936" s="74">
        <v>81.19</v>
      </c>
    </row>
    <row r="937" spans="1:9" ht="12.75">
      <c r="A937" s="66" t="s">
        <v>242</v>
      </c>
      <c r="B937" s="60">
        <v>75.69</v>
      </c>
      <c r="C937" s="60">
        <v>75.46</v>
      </c>
      <c r="D937" s="74">
        <v>68.08</v>
      </c>
      <c r="E937" s="74">
        <v>83.87</v>
      </c>
      <c r="F937" s="74">
        <v>50</v>
      </c>
      <c r="G937" s="74">
        <v>99.27</v>
      </c>
      <c r="H937" s="74">
        <v>80</v>
      </c>
      <c r="I937" s="75" t="s">
        <v>202</v>
      </c>
    </row>
    <row r="938" spans="1:9" ht="12.75">
      <c r="A938" s="59" t="s">
        <v>243</v>
      </c>
      <c r="B938" s="60">
        <v>87.46</v>
      </c>
      <c r="C938" s="60">
        <v>93.85</v>
      </c>
      <c r="D938" s="76">
        <v>93.17</v>
      </c>
      <c r="E938" s="76">
        <v>81.72</v>
      </c>
      <c r="F938" s="32" t="s">
        <v>202</v>
      </c>
      <c r="G938" s="76">
        <v>100</v>
      </c>
      <c r="H938" s="32" t="s">
        <v>202</v>
      </c>
      <c r="I938" s="76">
        <v>81.19</v>
      </c>
    </row>
    <row r="939" spans="1:9" ht="12.75">
      <c r="A939" s="21" t="s">
        <v>24</v>
      </c>
      <c r="B939" s="25">
        <f>SUM(C939:I939)</f>
        <v>24</v>
      </c>
      <c r="C939" s="32" t="s">
        <v>202</v>
      </c>
      <c r="D939" s="51">
        <f aca="true" t="shared" si="4" ref="D939:I939">SUM(D940:D941)</f>
        <v>18</v>
      </c>
      <c r="E939" s="51">
        <f t="shared" si="4"/>
        <v>4</v>
      </c>
      <c r="F939" s="51">
        <f t="shared" si="4"/>
        <v>1</v>
      </c>
      <c r="G939" s="51">
        <f t="shared" si="4"/>
        <v>1</v>
      </c>
      <c r="H939" s="51">
        <f t="shared" si="4"/>
        <v>0</v>
      </c>
      <c r="I939" s="51">
        <f t="shared" si="4"/>
        <v>0</v>
      </c>
    </row>
    <row r="940" spans="1:9" ht="12.75">
      <c r="A940" s="29" t="s">
        <v>242</v>
      </c>
      <c r="B940" s="25">
        <f>SUM(C940:I940)</f>
        <v>13</v>
      </c>
      <c r="C940" s="51" t="s">
        <v>202</v>
      </c>
      <c r="D940" s="77">
        <v>7</v>
      </c>
      <c r="E940" s="77">
        <v>4</v>
      </c>
      <c r="F940" s="77">
        <v>1</v>
      </c>
      <c r="G940" s="77">
        <v>1</v>
      </c>
      <c r="H940" s="51" t="s">
        <v>202</v>
      </c>
      <c r="I940" s="51" t="s">
        <v>202</v>
      </c>
    </row>
    <row r="941" spans="1:9" ht="12.75">
      <c r="A941" s="27" t="s">
        <v>243</v>
      </c>
      <c r="B941" s="78">
        <f>SUM(C941:I941)</f>
        <v>11</v>
      </c>
      <c r="C941" s="35" t="s">
        <v>202</v>
      </c>
      <c r="D941" s="79">
        <v>11</v>
      </c>
      <c r="E941" s="35" t="s">
        <v>202</v>
      </c>
      <c r="F941" s="35" t="s">
        <v>202</v>
      </c>
      <c r="G941" s="35" t="s">
        <v>202</v>
      </c>
      <c r="H941" s="35" t="s">
        <v>202</v>
      </c>
      <c r="I941" s="35" t="s">
        <v>202</v>
      </c>
    </row>
    <row r="942" spans="2:3" ht="12.75">
      <c r="B942" s="10"/>
      <c r="C942" s="10"/>
    </row>
    <row r="943" ht="12.75">
      <c r="A943" s="12" t="s">
        <v>720</v>
      </c>
    </row>
    <row r="944" ht="12.75">
      <c r="A944" s="12" t="s">
        <v>735</v>
      </c>
    </row>
    <row r="946" spans="1:3" ht="12.75">
      <c r="A946" s="8" t="s">
        <v>711</v>
      </c>
      <c r="B946" s="10"/>
      <c r="C946" s="10"/>
    </row>
    <row r="950" ht="15.75">
      <c r="A950" s="22" t="s">
        <v>774</v>
      </c>
    </row>
    <row r="951" spans="1:2" ht="18">
      <c r="A951" s="23"/>
      <c r="B951" s="24" t="s">
        <v>694</v>
      </c>
    </row>
    <row r="952" spans="1:2" ht="18">
      <c r="A952" s="52"/>
      <c r="B952" s="53"/>
    </row>
    <row r="953" spans="1:2" ht="12.75">
      <c r="A953" s="54" t="s">
        <v>706</v>
      </c>
      <c r="B953" s="32">
        <f>SUM(B954:B955)</f>
        <v>43</v>
      </c>
    </row>
    <row r="954" spans="1:2" ht="12.75">
      <c r="A954" s="14" t="s">
        <v>242</v>
      </c>
      <c r="B954" s="10">
        <v>41</v>
      </c>
    </row>
    <row r="955" spans="1:2" ht="12.75">
      <c r="A955" s="14" t="s">
        <v>243</v>
      </c>
      <c r="B955" s="10">
        <v>2</v>
      </c>
    </row>
    <row r="956" spans="1:2" ht="12.75">
      <c r="A956" s="54" t="s">
        <v>11</v>
      </c>
      <c r="B956" s="55"/>
    </row>
    <row r="957" spans="1:2" ht="12.75">
      <c r="A957" s="56" t="s">
        <v>707</v>
      </c>
      <c r="B957" s="32">
        <f>SUM(B958:B959)</f>
        <v>754</v>
      </c>
    </row>
    <row r="958" spans="1:2" ht="12.75">
      <c r="A958" s="20" t="s">
        <v>242</v>
      </c>
      <c r="B958" s="10">
        <v>752</v>
      </c>
    </row>
    <row r="959" spans="1:2" ht="12.75">
      <c r="A959" s="57" t="s">
        <v>243</v>
      </c>
      <c r="B959" s="10">
        <v>2</v>
      </c>
    </row>
    <row r="960" spans="1:2" ht="14.25">
      <c r="A960" s="56" t="s">
        <v>715</v>
      </c>
      <c r="B960" s="32">
        <f>SUM(B961:B962)</f>
        <v>723</v>
      </c>
    </row>
    <row r="961" spans="1:2" ht="12.75">
      <c r="A961" s="20" t="s">
        <v>242</v>
      </c>
      <c r="B961" s="10">
        <v>723</v>
      </c>
    </row>
    <row r="962" spans="1:2" ht="12.75">
      <c r="A962" s="57" t="s">
        <v>243</v>
      </c>
      <c r="B962" s="51" t="s">
        <v>202</v>
      </c>
    </row>
    <row r="963" spans="1:2" ht="12.75">
      <c r="A963" s="56" t="s">
        <v>261</v>
      </c>
      <c r="B963" s="58"/>
    </row>
    <row r="964" spans="1:2" ht="14.25">
      <c r="A964" s="20" t="s">
        <v>739</v>
      </c>
      <c r="B964" s="32">
        <f>SUM(B965:B966)</f>
        <v>682</v>
      </c>
    </row>
    <row r="965" spans="1:2" ht="12.75">
      <c r="A965" s="66" t="s">
        <v>242</v>
      </c>
      <c r="B965" s="25">
        <v>682</v>
      </c>
    </row>
    <row r="966" spans="1:2" ht="12.75">
      <c r="A966" s="59" t="s">
        <v>243</v>
      </c>
      <c r="B966" s="51" t="s">
        <v>202</v>
      </c>
    </row>
    <row r="967" spans="1:2" ht="12.75">
      <c r="A967" s="57" t="s">
        <v>710</v>
      </c>
      <c r="B967" s="60">
        <v>94.32</v>
      </c>
    </row>
    <row r="968" spans="1:2" ht="12.75">
      <c r="A968" s="66" t="s">
        <v>242</v>
      </c>
      <c r="B968" s="60">
        <v>94.32</v>
      </c>
    </row>
    <row r="969" spans="1:2" ht="12.75">
      <c r="A969" s="59" t="s">
        <v>243</v>
      </c>
      <c r="B969" s="51" t="s">
        <v>202</v>
      </c>
    </row>
    <row r="970" spans="1:2" ht="12.75">
      <c r="A970" s="21" t="s">
        <v>24</v>
      </c>
      <c r="B970" s="51" t="s">
        <v>202</v>
      </c>
    </row>
    <row r="971" spans="1:2" ht="12.75">
      <c r="A971" s="29" t="s">
        <v>242</v>
      </c>
      <c r="B971" s="51" t="s">
        <v>202</v>
      </c>
    </row>
    <row r="972" spans="1:2" ht="12.75">
      <c r="A972" s="27" t="s">
        <v>243</v>
      </c>
      <c r="B972" s="35" t="s">
        <v>202</v>
      </c>
    </row>
    <row r="973" ht="12.75">
      <c r="B973" s="10"/>
    </row>
    <row r="974" ht="12.75">
      <c r="A974" s="12" t="s">
        <v>695</v>
      </c>
    </row>
    <row r="976" spans="1:2" ht="12.75">
      <c r="A976" s="8" t="s">
        <v>711</v>
      </c>
      <c r="B976" s="10"/>
    </row>
    <row r="980" ht="15.75">
      <c r="A980" s="22" t="s">
        <v>775</v>
      </c>
    </row>
    <row r="981" spans="1:2" ht="18">
      <c r="A981" s="23"/>
      <c r="B981" s="24" t="s">
        <v>694</v>
      </c>
    </row>
    <row r="982" spans="1:2" ht="18">
      <c r="A982" s="52"/>
      <c r="B982" s="53"/>
    </row>
    <row r="983" spans="1:2" ht="12.75">
      <c r="A983" s="54" t="s">
        <v>706</v>
      </c>
      <c r="B983" s="32">
        <f>SUM(B984:B985)</f>
        <v>108</v>
      </c>
    </row>
    <row r="984" spans="1:2" ht="12.75">
      <c r="A984" s="14" t="s">
        <v>242</v>
      </c>
      <c r="B984" s="10">
        <v>106</v>
      </c>
    </row>
    <row r="985" spans="1:2" ht="12.75">
      <c r="A985" s="14" t="s">
        <v>243</v>
      </c>
      <c r="B985" s="10">
        <v>2</v>
      </c>
    </row>
    <row r="986" spans="1:2" ht="12.75">
      <c r="A986" s="54" t="s">
        <v>11</v>
      </c>
      <c r="B986" s="55"/>
    </row>
    <row r="987" spans="1:2" ht="12.75">
      <c r="A987" s="56" t="s">
        <v>707</v>
      </c>
      <c r="B987" s="32">
        <f>SUM(B988:B989)</f>
        <v>4056</v>
      </c>
    </row>
    <row r="988" spans="1:2" ht="12.75">
      <c r="A988" s="20" t="s">
        <v>242</v>
      </c>
      <c r="B988" s="10">
        <v>3764</v>
      </c>
    </row>
    <row r="989" spans="1:2" ht="12.75">
      <c r="A989" s="57" t="s">
        <v>243</v>
      </c>
      <c r="B989" s="10">
        <v>292</v>
      </c>
    </row>
    <row r="990" spans="1:2" ht="14.25">
      <c r="A990" s="56" t="s">
        <v>715</v>
      </c>
      <c r="B990" s="32">
        <f>SUM(B991:B992)</f>
        <v>2898</v>
      </c>
    </row>
    <row r="991" spans="1:2" ht="12.75">
      <c r="A991" s="20" t="s">
        <v>242</v>
      </c>
      <c r="B991" s="10">
        <v>2611</v>
      </c>
    </row>
    <row r="992" spans="1:2" ht="12.75">
      <c r="A992" s="57" t="s">
        <v>243</v>
      </c>
      <c r="B992" s="51">
        <v>287</v>
      </c>
    </row>
    <row r="993" spans="1:2" ht="12.75">
      <c r="A993" s="56" t="s">
        <v>261</v>
      </c>
      <c r="B993" s="58"/>
    </row>
    <row r="994" spans="1:2" ht="14.25">
      <c r="A994" s="20" t="s">
        <v>739</v>
      </c>
      <c r="B994" s="32">
        <f>SUM(B995:B996)</f>
        <v>2315</v>
      </c>
    </row>
    <row r="995" spans="1:2" ht="12.75">
      <c r="A995" s="59" t="s">
        <v>242</v>
      </c>
      <c r="B995" s="15">
        <v>2213</v>
      </c>
    </row>
    <row r="996" spans="1:2" ht="12.75">
      <c r="A996" s="59" t="s">
        <v>243</v>
      </c>
      <c r="B996" s="51">
        <v>102</v>
      </c>
    </row>
    <row r="997" spans="1:2" ht="12.75">
      <c r="A997" s="57" t="s">
        <v>710</v>
      </c>
      <c r="B997" s="60">
        <v>79.88</v>
      </c>
    </row>
    <row r="998" spans="1:2" ht="12.75">
      <c r="A998" s="59" t="s">
        <v>242</v>
      </c>
      <c r="B998" s="60">
        <v>84.76</v>
      </c>
    </row>
    <row r="999" spans="1:2" ht="12.75">
      <c r="A999" s="80" t="s">
        <v>243</v>
      </c>
      <c r="B999" s="81">
        <v>35.54</v>
      </c>
    </row>
    <row r="1000" ht="12.75">
      <c r="B1000" s="10"/>
    </row>
    <row r="1001" ht="12.75">
      <c r="A1001" s="12" t="s">
        <v>695</v>
      </c>
    </row>
    <row r="1003" spans="1:2" ht="12.75">
      <c r="A1003" s="8" t="s">
        <v>711</v>
      </c>
      <c r="B1003" s="10"/>
    </row>
    <row r="1007" ht="15.75">
      <c r="A1007" s="22" t="s">
        <v>791</v>
      </c>
    </row>
    <row r="1008" spans="1:2" ht="18">
      <c r="A1008" s="23"/>
      <c r="B1008" s="24" t="s">
        <v>704</v>
      </c>
    </row>
    <row r="1009" spans="1:2" ht="18">
      <c r="A1009" s="52"/>
      <c r="B1009" s="53"/>
    </row>
    <row r="1010" spans="1:2" ht="12.75">
      <c r="A1010" s="54" t="s">
        <v>706</v>
      </c>
      <c r="B1010" s="32">
        <v>7</v>
      </c>
    </row>
    <row r="1011" spans="1:2" ht="14.25">
      <c r="A1011" s="54" t="s">
        <v>792</v>
      </c>
      <c r="B1011" s="32">
        <f>SUM(B1012:B1013)</f>
        <v>35</v>
      </c>
    </row>
    <row r="1012" spans="1:2" ht="12.75">
      <c r="A1012" s="56" t="s">
        <v>242</v>
      </c>
      <c r="B1012" s="10">
        <v>22</v>
      </c>
    </row>
    <row r="1013" spans="1:2" ht="12.75">
      <c r="A1013" s="83" t="s">
        <v>243</v>
      </c>
      <c r="B1013" s="11">
        <v>13</v>
      </c>
    </row>
    <row r="1014" ht="12.75">
      <c r="B1014" s="10"/>
    </row>
    <row r="1015" ht="12.75">
      <c r="A1015" s="12" t="s">
        <v>720</v>
      </c>
    </row>
    <row r="1016" ht="12.75">
      <c r="A1016" s="12" t="s">
        <v>793</v>
      </c>
    </row>
    <row r="1018" spans="1:2" ht="12.75">
      <c r="A1018" s="8" t="s">
        <v>711</v>
      </c>
      <c r="B1018" s="10"/>
    </row>
    <row r="1022" ht="15.75">
      <c r="A1022" s="22" t="s">
        <v>776</v>
      </c>
    </row>
    <row r="1023" spans="1:2" ht="18">
      <c r="A1023" s="23"/>
      <c r="B1023" s="24" t="s">
        <v>694</v>
      </c>
    </row>
    <row r="1024" spans="1:2" ht="18">
      <c r="A1024" s="52"/>
      <c r="B1024" s="53"/>
    </row>
    <row r="1025" spans="1:2" ht="12.75">
      <c r="A1025" s="54" t="s">
        <v>706</v>
      </c>
      <c r="B1025" s="32">
        <f>SUM(B1026:B1027)</f>
        <v>15</v>
      </c>
    </row>
    <row r="1026" spans="1:2" ht="12.75">
      <c r="A1026" s="14" t="s">
        <v>242</v>
      </c>
      <c r="B1026" s="10">
        <v>12</v>
      </c>
    </row>
    <row r="1027" spans="1:2" ht="12.75">
      <c r="A1027" s="14" t="s">
        <v>243</v>
      </c>
      <c r="B1027" s="32">
        <v>3</v>
      </c>
    </row>
    <row r="1028" spans="1:2" ht="12.75">
      <c r="A1028" s="54" t="s">
        <v>11</v>
      </c>
      <c r="B1028" s="55"/>
    </row>
    <row r="1029" spans="1:2" ht="12.75">
      <c r="A1029" s="56" t="s">
        <v>707</v>
      </c>
      <c r="B1029" s="32">
        <f>SUM(B1030:B1031)</f>
        <v>177</v>
      </c>
    </row>
    <row r="1030" spans="1:2" ht="12.75">
      <c r="A1030" s="20" t="s">
        <v>242</v>
      </c>
      <c r="B1030" s="10">
        <v>159</v>
      </c>
    </row>
    <row r="1031" spans="1:2" ht="12.75">
      <c r="A1031" s="57" t="s">
        <v>243</v>
      </c>
      <c r="B1031" s="10">
        <v>18</v>
      </c>
    </row>
    <row r="1032" spans="1:2" ht="12.75">
      <c r="A1032" s="56" t="s">
        <v>708</v>
      </c>
      <c r="B1032" s="32">
        <f>SUM(B1033:B1034)</f>
        <v>61</v>
      </c>
    </row>
    <row r="1033" spans="1:2" ht="12.75">
      <c r="A1033" s="20" t="s">
        <v>242</v>
      </c>
      <c r="B1033" s="10">
        <v>47</v>
      </c>
    </row>
    <row r="1034" spans="1:2" ht="12.75">
      <c r="A1034" s="57" t="s">
        <v>243</v>
      </c>
      <c r="B1034" s="51">
        <v>14</v>
      </c>
    </row>
    <row r="1035" spans="1:2" ht="12.75">
      <c r="A1035" s="56" t="s">
        <v>261</v>
      </c>
      <c r="B1035" s="58"/>
    </row>
    <row r="1036" spans="1:2" ht="12.75">
      <c r="A1036" s="20" t="s">
        <v>709</v>
      </c>
      <c r="B1036" s="32">
        <f>SUM(B1037:B1038)</f>
        <v>61</v>
      </c>
    </row>
    <row r="1037" spans="1:2" ht="12.75">
      <c r="A1037" s="59" t="s">
        <v>242</v>
      </c>
      <c r="B1037" s="15">
        <v>47</v>
      </c>
    </row>
    <row r="1038" spans="1:2" ht="12.75">
      <c r="A1038" s="59" t="s">
        <v>243</v>
      </c>
      <c r="B1038" s="51">
        <v>14</v>
      </c>
    </row>
    <row r="1039" spans="1:2" ht="12.75">
      <c r="A1039" s="57" t="s">
        <v>710</v>
      </c>
      <c r="B1039" s="60">
        <v>100</v>
      </c>
    </row>
    <row r="1040" spans="1:2" ht="12.75">
      <c r="A1040" s="59" t="s">
        <v>242</v>
      </c>
      <c r="B1040" s="60">
        <v>100</v>
      </c>
    </row>
    <row r="1041" spans="1:2" ht="12.75">
      <c r="A1041" s="59" t="s">
        <v>243</v>
      </c>
      <c r="B1041" s="84">
        <v>100</v>
      </c>
    </row>
    <row r="1042" spans="1:2" ht="12.75">
      <c r="A1042" s="21" t="s">
        <v>24</v>
      </c>
      <c r="B1042" s="32">
        <f>SUM(B1043:B1044)</f>
        <v>6</v>
      </c>
    </row>
    <row r="1043" spans="1:2" ht="12.75">
      <c r="A1043" s="29" t="s">
        <v>242</v>
      </c>
      <c r="B1043" s="51">
        <v>4</v>
      </c>
    </row>
    <row r="1044" spans="1:2" ht="12.75">
      <c r="A1044" s="27" t="s">
        <v>243</v>
      </c>
      <c r="B1044" s="35">
        <v>2</v>
      </c>
    </row>
    <row r="1045" ht="12.75">
      <c r="B1045" s="10"/>
    </row>
    <row r="1046" ht="12.75">
      <c r="A1046" s="12" t="s">
        <v>695</v>
      </c>
    </row>
    <row r="1048" spans="1:2" ht="12.75">
      <c r="A1048" s="8" t="s">
        <v>711</v>
      </c>
      <c r="B1048" s="10"/>
    </row>
    <row r="1052" ht="15.75">
      <c r="A1052" s="22" t="s">
        <v>777</v>
      </c>
    </row>
    <row r="1053" spans="1:2" ht="18">
      <c r="A1053" s="23"/>
      <c r="B1053" s="24" t="s">
        <v>704</v>
      </c>
    </row>
    <row r="1054" spans="1:2" ht="18">
      <c r="A1054" s="52"/>
      <c r="B1054" s="53"/>
    </row>
    <row r="1055" spans="1:2" ht="12.75">
      <c r="A1055" s="54" t="s">
        <v>706</v>
      </c>
      <c r="B1055" s="55">
        <v>11</v>
      </c>
    </row>
    <row r="1056" spans="1:2" ht="12.75">
      <c r="A1056" s="54" t="s">
        <v>11</v>
      </c>
      <c r="B1056" s="55"/>
    </row>
    <row r="1057" spans="1:2" ht="12.75">
      <c r="A1057" s="56" t="s">
        <v>707</v>
      </c>
      <c r="B1057" s="55">
        <f>SUM(B1058:B1059)</f>
        <v>322</v>
      </c>
    </row>
    <row r="1058" spans="1:3" ht="12.75">
      <c r="A1058" s="20" t="s">
        <v>242</v>
      </c>
      <c r="B1058" s="62">
        <v>308</v>
      </c>
      <c r="C1058" s="13"/>
    </row>
    <row r="1059" spans="1:3" ht="12.75">
      <c r="A1059" s="57" t="s">
        <v>243</v>
      </c>
      <c r="B1059" s="68">
        <v>14</v>
      </c>
      <c r="C1059" s="13"/>
    </row>
    <row r="1060" spans="1:2" ht="14.25">
      <c r="A1060" s="56" t="s">
        <v>715</v>
      </c>
      <c r="B1060" s="55">
        <v>1024</v>
      </c>
    </row>
    <row r="1061" spans="1:2" ht="12.75">
      <c r="A1061" s="56" t="s">
        <v>261</v>
      </c>
      <c r="B1061" s="55"/>
    </row>
    <row r="1062" spans="1:3" ht="14.25">
      <c r="A1062" s="20" t="s">
        <v>739</v>
      </c>
      <c r="B1062" s="55">
        <v>784</v>
      </c>
      <c r="C1062" s="13"/>
    </row>
    <row r="1063" spans="1:3" ht="12.75">
      <c r="A1063" s="57" t="s">
        <v>710</v>
      </c>
      <c r="B1063" s="63">
        <v>76.56</v>
      </c>
      <c r="C1063" s="13"/>
    </row>
    <row r="1064" spans="1:2" ht="12.75">
      <c r="A1064" s="21" t="s">
        <v>24</v>
      </c>
      <c r="B1064" s="71">
        <f>SUM(B1065:B1066)</f>
        <v>135</v>
      </c>
    </row>
    <row r="1065" spans="1:2" ht="12.75">
      <c r="A1065" s="29" t="s">
        <v>242</v>
      </c>
      <c r="B1065" s="30">
        <v>126</v>
      </c>
    </row>
    <row r="1066" spans="1:2" ht="12.75">
      <c r="A1066" s="27" t="s">
        <v>243</v>
      </c>
      <c r="B1066" s="36">
        <v>9</v>
      </c>
    </row>
    <row r="1068" spans="1:2" ht="12.75">
      <c r="A1068" s="12" t="s">
        <v>720</v>
      </c>
      <c r="B1068" s="10"/>
    </row>
    <row r="1069" ht="12.75">
      <c r="A1069" s="12" t="s">
        <v>735</v>
      </c>
    </row>
    <row r="1071" ht="12.75">
      <c r="A1071" s="8" t="s">
        <v>711</v>
      </c>
    </row>
    <row r="1075" ht="15.75">
      <c r="A1075" s="22" t="s">
        <v>781</v>
      </c>
    </row>
    <row r="1076" spans="1:2" ht="18">
      <c r="A1076" s="23"/>
      <c r="B1076" s="24" t="s">
        <v>694</v>
      </c>
    </row>
    <row r="1077" spans="1:2" ht="18">
      <c r="A1077" s="52"/>
      <c r="B1077" s="53"/>
    </row>
    <row r="1078" spans="1:2" ht="12.75">
      <c r="A1078" s="54" t="s">
        <v>706</v>
      </c>
      <c r="B1078" s="32">
        <f>SUM(B1079:B1080)</f>
        <v>1</v>
      </c>
    </row>
    <row r="1079" spans="1:2" ht="12.75">
      <c r="A1079" s="14" t="s">
        <v>242</v>
      </c>
      <c r="B1079" s="10">
        <v>1</v>
      </c>
    </row>
    <row r="1080" spans="1:2" ht="12.75">
      <c r="A1080" s="14" t="s">
        <v>243</v>
      </c>
      <c r="B1080" s="60" t="s">
        <v>202</v>
      </c>
    </row>
    <row r="1081" spans="1:2" ht="12.75">
      <c r="A1081" s="54" t="s">
        <v>11</v>
      </c>
      <c r="B1081" s="55"/>
    </row>
    <row r="1082" spans="1:2" ht="12.75">
      <c r="A1082" s="56" t="s">
        <v>707</v>
      </c>
      <c r="B1082" s="32">
        <f>SUM(B1083:B1084)</f>
        <v>115</v>
      </c>
    </row>
    <row r="1083" spans="1:2" ht="12.75">
      <c r="A1083" s="20" t="s">
        <v>242</v>
      </c>
      <c r="B1083" s="10">
        <v>97</v>
      </c>
    </row>
    <row r="1084" spans="1:2" ht="12.75">
      <c r="A1084" s="57" t="s">
        <v>243</v>
      </c>
      <c r="B1084" s="10">
        <v>18</v>
      </c>
    </row>
    <row r="1085" spans="1:2" ht="12.75">
      <c r="A1085" s="56" t="s">
        <v>708</v>
      </c>
      <c r="B1085" s="32">
        <v>126</v>
      </c>
    </row>
    <row r="1086" spans="1:2" ht="12.75">
      <c r="A1086" s="20" t="s">
        <v>242</v>
      </c>
      <c r="B1086" s="60" t="s">
        <v>202</v>
      </c>
    </row>
    <row r="1087" spans="1:2" ht="12.75">
      <c r="A1087" s="57" t="s">
        <v>243</v>
      </c>
      <c r="B1087" s="60" t="s">
        <v>202</v>
      </c>
    </row>
    <row r="1088" spans="1:2" ht="12.75">
      <c r="A1088" s="56" t="s">
        <v>261</v>
      </c>
      <c r="B1088" s="58"/>
    </row>
    <row r="1089" spans="1:2" ht="12.75">
      <c r="A1089" s="20" t="s">
        <v>709</v>
      </c>
      <c r="B1089" s="32">
        <v>97</v>
      </c>
    </row>
    <row r="1090" spans="1:2" ht="12.75">
      <c r="A1090" s="59" t="s">
        <v>242</v>
      </c>
      <c r="B1090" s="60" t="s">
        <v>202</v>
      </c>
    </row>
    <row r="1091" spans="1:2" ht="12.75">
      <c r="A1091" s="59" t="s">
        <v>243</v>
      </c>
      <c r="B1091" s="60" t="s">
        <v>202</v>
      </c>
    </row>
    <row r="1092" spans="1:2" ht="12.75">
      <c r="A1092" s="57" t="s">
        <v>710</v>
      </c>
      <c r="B1092" s="60">
        <v>76.98</v>
      </c>
    </row>
    <row r="1093" spans="1:2" ht="12.75">
      <c r="A1093" s="59" t="s">
        <v>242</v>
      </c>
      <c r="B1093" s="60" t="s">
        <v>202</v>
      </c>
    </row>
    <row r="1094" spans="1:2" ht="12.75">
      <c r="A1094" s="59" t="s">
        <v>243</v>
      </c>
      <c r="B1094" s="60" t="s">
        <v>202</v>
      </c>
    </row>
    <row r="1095" spans="1:2" ht="12.75">
      <c r="A1095" s="21" t="s">
        <v>24</v>
      </c>
      <c r="B1095" s="71">
        <f>SUM(B1096:B1097)</f>
        <v>169</v>
      </c>
    </row>
    <row r="1096" spans="1:2" ht="12.75">
      <c r="A1096" s="29" t="s">
        <v>242</v>
      </c>
      <c r="B1096" s="30">
        <v>139</v>
      </c>
    </row>
    <row r="1097" spans="1:2" ht="12.75">
      <c r="A1097" s="27" t="s">
        <v>243</v>
      </c>
      <c r="B1097" s="36">
        <v>30</v>
      </c>
    </row>
    <row r="1098" ht="12.75">
      <c r="B1098" s="10"/>
    </row>
    <row r="1099" ht="12.75">
      <c r="A1099" s="12" t="s">
        <v>695</v>
      </c>
    </row>
    <row r="1101" spans="1:2" ht="12.75">
      <c r="A1101" s="8" t="s">
        <v>711</v>
      </c>
      <c r="B1101" s="10"/>
    </row>
    <row r="1105" ht="15.75">
      <c r="A1105" s="22" t="s">
        <v>783</v>
      </c>
    </row>
    <row r="1106" spans="1:2" ht="18">
      <c r="A1106" s="23"/>
      <c r="B1106" s="24" t="s">
        <v>694</v>
      </c>
    </row>
    <row r="1107" spans="1:2" ht="18">
      <c r="A1107" s="52"/>
      <c r="B1107" s="53"/>
    </row>
    <row r="1108" spans="1:2" ht="12.75">
      <c r="A1108" s="54" t="s">
        <v>11</v>
      </c>
      <c r="B1108" s="55"/>
    </row>
    <row r="1109" spans="1:2" ht="12.75">
      <c r="A1109" s="56" t="s">
        <v>707</v>
      </c>
      <c r="B1109" s="55">
        <v>10</v>
      </c>
    </row>
    <row r="1110" spans="1:2" ht="12.75">
      <c r="A1110" s="56" t="s">
        <v>708</v>
      </c>
      <c r="B1110" s="55">
        <v>10</v>
      </c>
    </row>
    <row r="1111" spans="1:2" ht="12.75">
      <c r="A1111" s="56" t="s">
        <v>261</v>
      </c>
      <c r="B1111" s="55"/>
    </row>
    <row r="1112" spans="1:3" ht="12.75">
      <c r="A1112" s="57" t="s">
        <v>709</v>
      </c>
      <c r="B1112" s="85">
        <v>6</v>
      </c>
      <c r="C1112" s="13"/>
    </row>
    <row r="1113" spans="1:3" ht="12.75">
      <c r="A1113" s="57" t="s">
        <v>780</v>
      </c>
      <c r="B1113" s="63">
        <v>60</v>
      </c>
      <c r="C1113" s="13"/>
    </row>
    <row r="1114" spans="1:2" ht="12.75">
      <c r="A1114" s="64" t="s">
        <v>24</v>
      </c>
      <c r="B1114" s="67">
        <v>2</v>
      </c>
    </row>
    <row r="1116" spans="1:2" ht="12.75">
      <c r="A1116" s="12" t="s">
        <v>695</v>
      </c>
      <c r="B1116" s="10"/>
    </row>
    <row r="1118" ht="12.75">
      <c r="A1118" s="8" t="s">
        <v>711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2012-06-29T10:10:04Z</dcterms:created>
  <dcterms:modified xsi:type="dcterms:W3CDTF">2013-08-02T12:01:31Z</dcterms:modified>
  <cp:category/>
  <cp:version/>
  <cp:contentType/>
  <cp:contentStatus/>
</cp:coreProperties>
</file>